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39347\Desktop\"/>
    </mc:Choice>
  </mc:AlternateContent>
  <xr:revisionPtr revIDLastSave="0" documentId="8_{513F0CC9-E17D-4DE1-AA92-C7A9E43AB3F3}" xr6:coauthVersionLast="45" xr6:coauthVersionMax="45" xr10:uidLastSave="{00000000-0000-0000-0000-000000000000}"/>
  <bookViews>
    <workbookView xWindow="-120" yWindow="-120" windowWidth="29040" windowHeight="15840" activeTab="3" xr2:uid="{00000000-000D-0000-FFFF-FFFF00000000}"/>
  </bookViews>
  <sheets>
    <sheet name="Summary" sheetId="2" r:id="rId1"/>
    <sheet name="Details" sheetId="1" r:id="rId2"/>
    <sheet name="Source" sheetId="3" r:id="rId3"/>
    <sheet name="Other-Policy-Tracking-Sites" sheetId="4" r:id="rId4"/>
  </sheets>
  <definedNames>
    <definedName name="_xlnm.Print_Area" localSheetId="3">'Other-Policy-Tracking-Sites'!$A$1:$C$7</definedName>
    <definedName name="_xlnm.Print_Area" localSheetId="2">Source!$A$1:$A$65</definedName>
    <definedName name="_xlnm.Print_Area" localSheetId="0">Summary!$A$1:$L$81</definedName>
    <definedName name="_xlnm.Print_Titles" localSheetId="1">Details!$A:$A,Details!$4:$4</definedName>
    <definedName name="_xlnm.Print_Titles" localSheetId="0">Summary!$1:$3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2" l="1"/>
  <c r="A2" i="1" l="1"/>
  <c r="I88" i="2" l="1"/>
  <c r="A52" i="2"/>
  <c r="I52" i="2" s="1"/>
  <c r="A51" i="2"/>
  <c r="L51" i="2" s="1"/>
  <c r="A50" i="2"/>
  <c r="E50" i="2" s="1"/>
  <c r="A49" i="2"/>
  <c r="L49" i="2" s="1"/>
  <c r="A48" i="2"/>
  <c r="L48" i="2" s="1"/>
  <c r="A47" i="2"/>
  <c r="L47" i="2" s="1"/>
  <c r="A10" i="2"/>
  <c r="I10" i="2" s="1"/>
  <c r="A46" i="2"/>
  <c r="L46" i="2" s="1"/>
  <c r="A45" i="2"/>
  <c r="E52" i="2"/>
  <c r="G50" i="2"/>
  <c r="I50" i="2"/>
  <c r="J50" i="2"/>
  <c r="E47" i="2"/>
  <c r="D47" i="2"/>
  <c r="A5" i="2"/>
  <c r="C5" i="2" s="1"/>
  <c r="B45" i="2"/>
  <c r="A44" i="2"/>
  <c r="G44" i="2" s="1"/>
  <c r="A6" i="2"/>
  <c r="G6" i="2" s="1"/>
  <c r="A7" i="2"/>
  <c r="B7" i="2" s="1"/>
  <c r="A8" i="2"/>
  <c r="C8" i="2" s="1"/>
  <c r="A9" i="2"/>
  <c r="B9" i="2" s="1"/>
  <c r="A11" i="2"/>
  <c r="J11" i="2" s="1"/>
  <c r="A12" i="2"/>
  <c r="E12" i="2" s="1"/>
  <c r="A13" i="2"/>
  <c r="J13" i="2" s="1"/>
  <c r="A14" i="2"/>
  <c r="H14" i="2" s="1"/>
  <c r="A15" i="2"/>
  <c r="D15" i="2" s="1"/>
  <c r="A16" i="2"/>
  <c r="F16" i="2" s="1"/>
  <c r="A17" i="2"/>
  <c r="K17" i="2" s="1"/>
  <c r="A18" i="2"/>
  <c r="E18" i="2" s="1"/>
  <c r="A19" i="2"/>
  <c r="K19" i="2" s="1"/>
  <c r="A20" i="2"/>
  <c r="E20" i="2" s="1"/>
  <c r="A21" i="2"/>
  <c r="I21" i="2" s="1"/>
  <c r="A22" i="2"/>
  <c r="B22" i="2" s="1"/>
  <c r="A23" i="2"/>
  <c r="F23" i="2" s="1"/>
  <c r="A24" i="2"/>
  <c r="D24" i="2" s="1"/>
  <c r="A25" i="2"/>
  <c r="C25" i="2" s="1"/>
  <c r="A26" i="2"/>
  <c r="F26" i="2" s="1"/>
  <c r="A27" i="2"/>
  <c r="G27" i="2" s="1"/>
  <c r="A28" i="2"/>
  <c r="E28" i="2" s="1"/>
  <c r="A29" i="2"/>
  <c r="L29" i="2" s="1"/>
  <c r="A30" i="2"/>
  <c r="F30" i="2" s="1"/>
  <c r="A31" i="2"/>
  <c r="D31" i="2" s="1"/>
  <c r="A32" i="2"/>
  <c r="F32" i="2" s="1"/>
  <c r="A33" i="2"/>
  <c r="G33" i="2" s="1"/>
  <c r="A34" i="2"/>
  <c r="C34" i="2" s="1"/>
  <c r="A35" i="2"/>
  <c r="F35" i="2" s="1"/>
  <c r="A36" i="2"/>
  <c r="D36" i="2" s="1"/>
  <c r="A37" i="2"/>
  <c r="H37" i="2" s="1"/>
  <c r="A38" i="2"/>
  <c r="E38" i="2" s="1"/>
  <c r="A39" i="2"/>
  <c r="H39" i="2" s="1"/>
  <c r="A40" i="2"/>
  <c r="F40" i="2" s="1"/>
  <c r="A41" i="2"/>
  <c r="D41" i="2" s="1"/>
  <c r="A43" i="2"/>
  <c r="D45" i="2"/>
  <c r="G45" i="2"/>
  <c r="F45" i="2"/>
  <c r="I45" i="2"/>
  <c r="L45" i="2"/>
  <c r="K45" i="2"/>
  <c r="E45" i="2"/>
  <c r="C45" i="2"/>
  <c r="J45" i="2"/>
  <c r="H45" i="2"/>
  <c r="J26" i="2" l="1"/>
  <c r="C26" i="2"/>
  <c r="H10" i="2"/>
  <c r="C50" i="2"/>
  <c r="H50" i="2"/>
  <c r="K52" i="2"/>
  <c r="D50" i="2"/>
  <c r="B52" i="2"/>
  <c r="B50" i="2"/>
  <c r="G10" i="2"/>
  <c r="K50" i="2"/>
  <c r="L10" i="2"/>
  <c r="K47" i="2"/>
  <c r="G47" i="2"/>
  <c r="C47" i="2"/>
  <c r="L50" i="2"/>
  <c r="J47" i="2"/>
  <c r="F47" i="2"/>
  <c r="B47" i="2"/>
  <c r="H47" i="2"/>
  <c r="I47" i="2"/>
  <c r="H24" i="2"/>
  <c r="L52" i="2"/>
  <c r="F50" i="2"/>
  <c r="I23" i="2"/>
  <c r="D38" i="2"/>
  <c r="G38" i="2"/>
  <c r="H17" i="2"/>
  <c r="E16" i="2"/>
  <c r="F20" i="2"/>
  <c r="J10" i="2"/>
  <c r="F10" i="2"/>
  <c r="H20" i="2"/>
  <c r="B14" i="2"/>
  <c r="D52" i="2"/>
  <c r="H16" i="2"/>
  <c r="G16" i="2"/>
  <c r="D20" i="2"/>
  <c r="K24" i="2"/>
  <c r="G24" i="2"/>
  <c r="J7" i="2"/>
  <c r="J16" i="2"/>
  <c r="C52" i="2"/>
  <c r="K26" i="2"/>
  <c r="F9" i="2"/>
  <c r="J30" i="2"/>
  <c r="K30" i="2"/>
  <c r="H30" i="2"/>
  <c r="I14" i="2"/>
  <c r="E14" i="2"/>
  <c r="G40" i="2"/>
  <c r="D13" i="2"/>
  <c r="D40" i="2"/>
  <c r="J14" i="2"/>
  <c r="L14" i="2"/>
  <c r="G14" i="2"/>
  <c r="L20" i="2"/>
  <c r="F14" i="2"/>
  <c r="B30" i="2"/>
  <c r="B10" i="2"/>
  <c r="J52" i="2"/>
  <c r="G34" i="2"/>
  <c r="I30" i="2"/>
  <c r="C19" i="2"/>
  <c r="I38" i="2"/>
  <c r="F38" i="2"/>
  <c r="E15" i="2"/>
  <c r="D30" i="2"/>
  <c r="J19" i="2"/>
  <c r="K38" i="2"/>
  <c r="C14" i="2"/>
  <c r="L30" i="2"/>
  <c r="C30" i="2"/>
  <c r="C38" i="2"/>
  <c r="D18" i="2"/>
  <c r="C23" i="2"/>
  <c r="G30" i="2"/>
  <c r="B38" i="2"/>
  <c r="K10" i="2"/>
  <c r="H52" i="2"/>
  <c r="F52" i="2"/>
  <c r="C32" i="2"/>
  <c r="C36" i="2"/>
  <c r="B11" i="2"/>
  <c r="L39" i="2"/>
  <c r="H6" i="2"/>
  <c r="G18" i="2"/>
  <c r="D46" i="2"/>
  <c r="J6" i="2"/>
  <c r="L32" i="2"/>
  <c r="B18" i="2"/>
  <c r="G7" i="2"/>
  <c r="G26" i="2"/>
  <c r="B32" i="2"/>
  <c r="B35" i="2"/>
  <c r="H32" i="2"/>
  <c r="L38" i="2"/>
  <c r="E7" i="2"/>
  <c r="F18" i="2"/>
  <c r="I26" i="2"/>
  <c r="L5" i="2"/>
  <c r="I32" i="2"/>
  <c r="D26" i="2"/>
  <c r="L26" i="2"/>
  <c r="K32" i="2"/>
  <c r="H38" i="2"/>
  <c r="F12" i="2"/>
  <c r="J18" i="2"/>
  <c r="I46" i="2"/>
  <c r="K49" i="2"/>
  <c r="E24" i="2"/>
  <c r="G32" i="2"/>
  <c r="J38" i="2"/>
  <c r="K14" i="2"/>
  <c r="E32" i="2"/>
  <c r="D14" i="2"/>
  <c r="C18" i="2"/>
  <c r="F41" i="2"/>
  <c r="H26" i="2"/>
  <c r="J32" i="2"/>
  <c r="D32" i="2"/>
  <c r="B26" i="2"/>
  <c r="L9" i="2"/>
  <c r="E26" i="2"/>
  <c r="G9" i="2"/>
  <c r="J5" i="2"/>
  <c r="D10" i="2"/>
  <c r="C49" i="2"/>
  <c r="G52" i="2"/>
  <c r="B6" i="2"/>
  <c r="E40" i="2"/>
  <c r="K16" i="2"/>
  <c r="E22" i="2"/>
  <c r="K40" i="2"/>
  <c r="E34" i="2"/>
  <c r="D9" i="2"/>
  <c r="D6" i="2"/>
  <c r="K34" i="2"/>
  <c r="I5" i="2"/>
  <c r="B5" i="2"/>
  <c r="H13" i="2"/>
  <c r="L24" i="2"/>
  <c r="J22" i="2"/>
  <c r="E21" i="2"/>
  <c r="L22" i="2"/>
  <c r="I16" i="2"/>
  <c r="D22" i="2"/>
  <c r="C37" i="2"/>
  <c r="I18" i="2"/>
  <c r="B16" i="2"/>
  <c r="H18" i="2"/>
  <c r="K9" i="2"/>
  <c r="C16" i="2"/>
  <c r="B28" i="2"/>
  <c r="H34" i="2"/>
  <c r="L33" i="2"/>
  <c r="L34" i="2"/>
  <c r="C9" i="2"/>
  <c r="I9" i="2"/>
  <c r="E9" i="2"/>
  <c r="H9" i="2"/>
  <c r="K18" i="2"/>
  <c r="H5" i="2"/>
  <c r="F5" i="2"/>
  <c r="E5" i="2"/>
  <c r="J46" i="2"/>
  <c r="D51" i="2"/>
  <c r="D16" i="2"/>
  <c r="I22" i="2"/>
  <c r="E6" i="2"/>
  <c r="D34" i="2"/>
  <c r="J9" i="2"/>
  <c r="G22" i="2"/>
  <c r="J34" i="2"/>
  <c r="K5" i="2"/>
  <c r="L40" i="2"/>
  <c r="H12" i="2"/>
  <c r="I6" i="2"/>
  <c r="C24" i="2"/>
  <c r="I40" i="2"/>
  <c r="K27" i="2"/>
  <c r="L6" i="2"/>
  <c r="K39" i="2"/>
  <c r="H22" i="2"/>
  <c r="K22" i="2"/>
  <c r="F24" i="2"/>
  <c r="C40" i="2"/>
  <c r="L16" i="2"/>
  <c r="C22" i="2"/>
  <c r="L18" i="2"/>
  <c r="K12" i="2"/>
  <c r="L28" i="2"/>
  <c r="F22" i="2"/>
  <c r="B34" i="2"/>
  <c r="I34" i="2"/>
  <c r="F34" i="2"/>
  <c r="H40" i="2"/>
  <c r="B40" i="2"/>
  <c r="F6" i="2"/>
  <c r="C6" i="2"/>
  <c r="L37" i="2"/>
  <c r="D5" i="2"/>
  <c r="G5" i="2"/>
  <c r="J40" i="2"/>
  <c r="K6" i="2"/>
  <c r="G46" i="2"/>
  <c r="E49" i="2"/>
  <c r="I24" i="2"/>
  <c r="J24" i="2"/>
  <c r="B24" i="2"/>
  <c r="H36" i="2"/>
  <c r="B12" i="2"/>
  <c r="L12" i="2"/>
  <c r="I41" i="2"/>
  <c r="I36" i="2"/>
  <c r="C46" i="2"/>
  <c r="F46" i="2"/>
  <c r="E46" i="2"/>
  <c r="G20" i="2"/>
  <c r="K28" i="2"/>
  <c r="D28" i="2"/>
  <c r="H33" i="2"/>
  <c r="J12" i="2"/>
  <c r="B36" i="2"/>
  <c r="J20" i="2"/>
  <c r="D12" i="2"/>
  <c r="L41" i="2"/>
  <c r="J36" i="2"/>
  <c r="F28" i="2"/>
  <c r="G36" i="2"/>
  <c r="J28" i="2"/>
  <c r="F36" i="2"/>
  <c r="L36" i="2"/>
  <c r="B46" i="2"/>
  <c r="J49" i="2"/>
  <c r="I51" i="2"/>
  <c r="H28" i="2"/>
  <c r="G12" i="2"/>
  <c r="B20" i="2"/>
  <c r="H8" i="2"/>
  <c r="I12" i="2"/>
  <c r="E30" i="2"/>
  <c r="C12" i="2"/>
  <c r="C20" i="2"/>
  <c r="I28" i="2"/>
  <c r="K20" i="2"/>
  <c r="I20" i="2"/>
  <c r="K36" i="2"/>
  <c r="G28" i="2"/>
  <c r="E36" i="2"/>
  <c r="C28" i="2"/>
  <c r="H46" i="2"/>
  <c r="K46" i="2"/>
  <c r="F48" i="2"/>
  <c r="D49" i="2"/>
  <c r="F49" i="2"/>
  <c r="B49" i="2"/>
  <c r="G51" i="2"/>
  <c r="H21" i="2"/>
  <c r="K23" i="2"/>
  <c r="H48" i="2"/>
  <c r="K48" i="2"/>
  <c r="B48" i="2"/>
  <c r="I48" i="2"/>
  <c r="E51" i="2"/>
  <c r="B33" i="2"/>
  <c r="F27" i="2"/>
  <c r="E27" i="2"/>
  <c r="K44" i="2"/>
  <c r="C21" i="2"/>
  <c r="K33" i="2"/>
  <c r="K8" i="2"/>
  <c r="I15" i="2"/>
  <c r="I31" i="2"/>
  <c r="I37" i="2"/>
  <c r="L21" i="2"/>
  <c r="I29" i="2"/>
  <c r="B29" i="2"/>
  <c r="D19" i="2"/>
  <c r="I44" i="2"/>
  <c r="E37" i="2"/>
  <c r="G41" i="2"/>
  <c r="F39" i="2"/>
  <c r="L25" i="2"/>
  <c r="D17" i="2"/>
  <c r="J37" i="2"/>
  <c r="F25" i="2"/>
  <c r="E8" i="2"/>
  <c r="J27" i="2"/>
  <c r="E10" i="2"/>
  <c r="D48" i="2"/>
  <c r="G48" i="2"/>
  <c r="E48" i="2"/>
  <c r="G49" i="2"/>
  <c r="L23" i="2"/>
  <c r="I39" i="2"/>
  <c r="L19" i="2"/>
  <c r="G13" i="2"/>
  <c r="D29" i="2"/>
  <c r="F19" i="2"/>
  <c r="K21" i="2"/>
  <c r="K41" i="2"/>
  <c r="G17" i="2"/>
  <c r="H35" i="2"/>
  <c r="H19" i="2"/>
  <c r="C27" i="2"/>
  <c r="C17" i="2"/>
  <c r="J35" i="2"/>
  <c r="I19" i="2"/>
  <c r="L27" i="2"/>
  <c r="L15" i="2"/>
  <c r="L31" i="2"/>
  <c r="L35" i="2"/>
  <c r="E29" i="2"/>
  <c r="H29" i="2"/>
  <c r="G19" i="2"/>
  <c r="I35" i="2"/>
  <c r="F29" i="2"/>
  <c r="E44" i="2"/>
  <c r="F37" i="2"/>
  <c r="J15" i="2"/>
  <c r="J41" i="2"/>
  <c r="K15" i="2"/>
  <c r="H25" i="2"/>
  <c r="C39" i="2"/>
  <c r="F33" i="2"/>
  <c r="I13" i="2"/>
  <c r="C33" i="2"/>
  <c r="D25" i="2"/>
  <c r="H41" i="2"/>
  <c r="I7" i="2"/>
  <c r="B41" i="2"/>
  <c r="E39" i="2"/>
  <c r="B37" i="2"/>
  <c r="E35" i="2"/>
  <c r="E33" i="2"/>
  <c r="C31" i="2"/>
  <c r="G29" i="2"/>
  <c r="H27" i="2"/>
  <c r="B25" i="2"/>
  <c r="H23" i="2"/>
  <c r="B21" i="2"/>
  <c r="E19" i="2"/>
  <c r="J17" i="2"/>
  <c r="C15" i="2"/>
  <c r="K13" i="2"/>
  <c r="G11" i="2"/>
  <c r="J8" i="2"/>
  <c r="C10" i="2"/>
  <c r="C48" i="2"/>
  <c r="J48" i="2"/>
  <c r="H49" i="2"/>
  <c r="I49" i="2"/>
  <c r="H51" i="2"/>
  <c r="K51" i="2"/>
  <c r="J51" i="2"/>
  <c r="D7" i="2"/>
  <c r="D44" i="2"/>
  <c r="G8" i="2"/>
  <c r="D23" i="2"/>
  <c r="L13" i="2"/>
  <c r="K11" i="2"/>
  <c r="B8" i="2"/>
  <c r="D33" i="2"/>
  <c r="J39" i="2"/>
  <c r="E31" i="2"/>
  <c r="E23" i="2"/>
  <c r="L11" i="2"/>
  <c r="D37" i="2"/>
  <c r="D11" i="2"/>
  <c r="B27" i="2"/>
  <c r="B15" i="2"/>
  <c r="B23" i="2"/>
  <c r="B31" i="2"/>
  <c r="B39" i="2"/>
  <c r="I27" i="2"/>
  <c r="K29" i="2"/>
  <c r="C29" i="2"/>
  <c r="F13" i="2"/>
  <c r="B13" i="2"/>
  <c r="G35" i="2"/>
  <c r="F11" i="2"/>
  <c r="K35" i="2"/>
  <c r="C13" i="2"/>
  <c r="L44" i="2"/>
  <c r="H7" i="2"/>
  <c r="E13" i="2"/>
  <c r="G21" i="2"/>
  <c r="H11" i="2"/>
  <c r="D35" i="2"/>
  <c r="J44" i="2"/>
  <c r="I8" i="2"/>
  <c r="C41" i="2"/>
  <c r="F15" i="2"/>
  <c r="F31" i="2"/>
  <c r="D21" i="2"/>
  <c r="I11" i="2"/>
  <c r="G25" i="2"/>
  <c r="H44" i="2"/>
  <c r="I25" i="2"/>
  <c r="F8" i="2"/>
  <c r="F17" i="2"/>
  <c r="J21" i="2"/>
  <c r="E17" i="2"/>
  <c r="J25" i="2"/>
  <c r="G39" i="2"/>
  <c r="L17" i="2"/>
  <c r="J33" i="2"/>
  <c r="E41" i="2"/>
  <c r="H15" i="2"/>
  <c r="K7" i="2"/>
  <c r="F7" i="2"/>
  <c r="B44" i="2"/>
  <c r="C51" i="2"/>
  <c r="F51" i="2"/>
  <c r="B51" i="2"/>
  <c r="C7" i="2"/>
  <c r="F44" i="2"/>
  <c r="C44" i="2"/>
  <c r="B17" i="2"/>
  <c r="D39" i="2"/>
  <c r="K31" i="2"/>
  <c r="C11" i="2"/>
  <c r="J29" i="2"/>
  <c r="E11" i="2"/>
  <c r="D27" i="2"/>
  <c r="G15" i="2"/>
  <c r="G23" i="2"/>
  <c r="G31" i="2"/>
  <c r="C35" i="2"/>
  <c r="B19" i="2"/>
  <c r="G37" i="2"/>
  <c r="F21" i="2"/>
  <c r="K37" i="2"/>
  <c r="L8" i="2"/>
  <c r="D8" i="2"/>
  <c r="L7" i="2"/>
  <c r="E25" i="2"/>
  <c r="K25" i="2"/>
  <c r="J23" i="2"/>
  <c r="H31" i="2"/>
  <c r="I33" i="2"/>
  <c r="I17" i="2"/>
  <c r="J31" i="2"/>
  <c r="L42" i="2" l="1"/>
  <c r="R68" i="2" s="1"/>
  <c r="C53" i="2"/>
  <c r="C42" i="2"/>
  <c r="K42" i="2"/>
  <c r="R69" i="2" s="1"/>
  <c r="J42" i="2"/>
  <c r="R61" i="2" s="1"/>
  <c r="E42" i="2"/>
  <c r="R67" i="2" s="1"/>
  <c r="F42" i="2"/>
  <c r="R63" i="2" s="1"/>
  <c r="G42" i="2"/>
  <c r="R65" i="2" s="1"/>
  <c r="H42" i="2"/>
  <c r="R62" i="2" s="1"/>
  <c r="I42" i="2"/>
  <c r="R64" i="2" s="1"/>
  <c r="D42" i="2"/>
  <c r="R66" i="2" s="1"/>
  <c r="I53" i="2"/>
  <c r="R93" i="2" s="1"/>
  <c r="L53" i="2"/>
  <c r="R95" i="2" s="1"/>
  <c r="J53" i="2"/>
  <c r="R90" i="2" s="1"/>
  <c r="H53" i="2"/>
  <c r="R94" i="2" s="1"/>
  <c r="E53" i="2"/>
  <c r="R92" i="2" s="1"/>
  <c r="D53" i="2"/>
  <c r="R91" i="2" s="1"/>
  <c r="K53" i="2"/>
  <c r="R98" i="2" s="1"/>
  <c r="G53" i="2"/>
  <c r="R97" i="2" s="1"/>
  <c r="F53" i="2"/>
  <c r="R96" i="2" s="1"/>
</calcChain>
</file>

<file path=xl/sharedStrings.xml><?xml version="1.0" encoding="utf-8"?>
<sst xmlns="http://schemas.openxmlformats.org/spreadsheetml/2006/main" count="605" uniqueCount="522">
  <si>
    <t>Policy responses to the Covid-19 crisis</t>
  </si>
  <si>
    <t>Note: The information in this file has been compiled by the Employment, Labour and Social Affairs Directorate of the OECD building on the information collected by the country desks of the Economics Department and other sources. This table provides a summary of the social and employment policy measures that countries have taken (or announced) to help workers and companies weather the effect of Covid-19. The information may not be complete and readers are invited to provide corrections or complementary information to ELS.Contact@oecd.org. The table will be regularly updated.</t>
  </si>
  <si>
    <t>OECD countries</t>
  </si>
  <si>
    <t>Last update</t>
  </si>
  <si>
    <t>Confinement measures</t>
  </si>
  <si>
    <t>Helping dealing with unforeseen care needs</t>
  </si>
  <si>
    <t>Helping firms to adjust working time and preserve jobs</t>
  </si>
  <si>
    <t>Russian Federation</t>
  </si>
  <si>
    <t>[See table with summary]</t>
  </si>
  <si>
    <t>Government Links for more details</t>
  </si>
  <si>
    <t>Australia</t>
  </si>
  <si>
    <t>Austria</t>
  </si>
  <si>
    <t xml:space="preserve">Belgium </t>
  </si>
  <si>
    <t>Teleworking encouraged when possible</t>
  </si>
  <si>
    <t>Canada</t>
  </si>
  <si>
    <t>Schools and university are closed, travel restrictions, ban on large gatherings.</t>
  </si>
  <si>
    <t>Where feasible, adjust policies to reduce social contact, such as: flexible hours, staggering start times, teleworking arrangements, using email and teleconferencing. Employers are responsible for protecting the health and safety of employees at work. They are required to implement preventative measures to ensure employees are not exposed to conditions that could be harmful to their health or safety while working.</t>
  </si>
  <si>
    <t xml:space="preserve">Employment Insurance (EI) sickness benefits provide up to 15 weeks of income replacement and is available to eligible claimants who are unable to work because of illness, injury or quarantine, to allow them time to restore their health and return to work.
</t>
  </si>
  <si>
    <t>Chile</t>
  </si>
  <si>
    <t>Czech Republic</t>
  </si>
  <si>
    <t>Employers are responsible for protecting the health and safety of employees at work. They are required to implement preventative measures to ensure employees are not exposed to conditions that could be harmful to their health or safety while working.</t>
  </si>
  <si>
    <t>Denmark</t>
  </si>
  <si>
    <t>https://politi.dk/en/corona-virus-covid-19-in-denmark https://virksomhedsguiden.dk/erhvervsfremme/content/temaer/coronavirus_og_din_virksomhed/</t>
  </si>
  <si>
    <t>Estonia</t>
  </si>
  <si>
    <t>https://www.terviseamet.ee/en/covid19</t>
  </si>
  <si>
    <t>Finland</t>
  </si>
  <si>
    <t>https://valtioneuvosto.fi/en/information-on-coronavirus</t>
  </si>
  <si>
    <t>France</t>
  </si>
  <si>
    <t>https://www.gouvernement.fr/info-coronavirus
https://www.cohesion-territoires.gouv.fr/en/node/44540</t>
  </si>
  <si>
    <t>Germany</t>
  </si>
  <si>
    <t>Greece</t>
  </si>
  <si>
    <t>Hungary</t>
  </si>
  <si>
    <t xml:space="preserve">The employer has the right to modify working time diverging from what is mandated in the law, order telework unilaterally and put in place measures to protect the health of the employees. </t>
  </si>
  <si>
    <t>Iceland</t>
  </si>
  <si>
    <t xml:space="preserve">Schools are closed, travel restrictions, large gatherings are banned, social distancing measures </t>
  </si>
  <si>
    <t>https://www.government.is/news/article/2020/03/09/response-to-COVID-19-in-Iceland/</t>
  </si>
  <si>
    <t>Ireland</t>
  </si>
  <si>
    <t>Israel</t>
  </si>
  <si>
    <t>https://www.health.gov.il/English/Topics/Diseases/corona/Pages/default.aspx</t>
  </si>
  <si>
    <t>Italy</t>
  </si>
  <si>
    <t>If workers get infected by Covid-19 during work, it is considered as work-related accident</t>
  </si>
  <si>
    <t>http://www.governo.it/it/approfondimento/coronavirus/13968; http://www.mef.gov.it/focus/Coronavirus-le-misure-del-Governo-per-ridurre-limpatto-economico/ http://www.mef.gov.it/focus/Coronavirus-le-misure-del-Governo-per-ridurre-limpatto-economico/</t>
  </si>
  <si>
    <t>Japan</t>
  </si>
  <si>
    <t>Korea</t>
  </si>
  <si>
    <t xml:space="preserve">Ministry of health and welfare: http://ncov.mohw.go.kr/supportPolicyBoardList.do?brdId=5&amp;brdGubun=51&amp;dataGubun=&amp;ncvContSeq=&amp;contSeq=&amp;board_id= 
Ministry of SMEs and Startups: https://www.mss.go.kr/site/smba/ex/bbs/View.do?cbIdx=81&amp;bcIdx=1016958
Ministry of employment and labour: http://www.moel.go.kr/index.do
</t>
  </si>
  <si>
    <t>Latvia</t>
  </si>
  <si>
    <t>Lithuania</t>
  </si>
  <si>
    <t>School closures, travel bans, limited social activities encouraged, only essential shops remain open</t>
  </si>
  <si>
    <t>Self-employed persons who have paid social security contributions for at least 3 months during the last year prior to the declaration of emergency will be paid a lump sum from the Guarantee Fund. The monthly benefit will amount to the minimum consumption requirement for the current year, which is € 257 per month. The benefit will be available through the Employment Service but will not be paid to self-employed persons who work under an employment contract.
Unemployed registered with the VET program receive training will keep receiving a scholarship of € 236, even though the education process itself is temporarily inaccessible or is carried out remotely.</t>
  </si>
  <si>
    <t>http://lrv.lt/en/relevant-information/coronavirus-in-lithuania/relevant-information-1/covid-19-hotline-and-contacts-for-residents</t>
  </si>
  <si>
    <t>Luxembourg</t>
  </si>
  <si>
    <t>Mexico</t>
  </si>
  <si>
    <t>Netherlands</t>
  </si>
  <si>
    <t>Employees are encouraged to work from home</t>
  </si>
  <si>
    <t>Complementary income support for self-employed persons up to social assistance benefit level for three months. No asset or partner income test. Support can also be provided in the form of a working capital loan at a reduced interest rate.</t>
  </si>
  <si>
    <t>https://www.government.nl/topics/coronavirus-covid-19</t>
  </si>
  <si>
    <t>New Zealand</t>
  </si>
  <si>
    <t>Anyone who loses their regular income due to self-isolation will still receive a payment, whether they work for a big or small company, in one sector or another, or if they are self-employed.  All people legally working in New Zealand are eligible for the scheme. Wage subsidies open to sole traders and the self-employed as well as firms.</t>
  </si>
  <si>
    <t>Norway</t>
  </si>
  <si>
    <t>https://www.regjeringen.no/en/topics/koronavirus-covid-19/id2692388/</t>
  </si>
  <si>
    <t>Poland</t>
  </si>
  <si>
    <t>https://www.gov.pl/web/koronawirus</t>
  </si>
  <si>
    <t>Portugal</t>
  </si>
  <si>
    <t>https://www.portugal.gov.pt/pt/gc22/comunicacao/documento?i=recomendacoes-da-dgs-sobre-coronaviruscovid-19-recommendations-on-coronaviruscovid-19</t>
  </si>
  <si>
    <t>Slovak Republic</t>
  </si>
  <si>
    <t>Postponement of mortgage payments</t>
  </si>
  <si>
    <t>Slovenia</t>
  </si>
  <si>
    <t>Stimulus package includes short- and long-term measures such as tax deferrals, state guarantees and credit lines. On 18/3/2020, the tax burden on business was eased with a 12 month deferral of credit payments.</t>
  </si>
  <si>
    <t>Spain</t>
  </si>
  <si>
    <t>https://www.mscbs.gob.es/en/profesionales/saludPublica/ccayes/alertasActual/nCov-China/home.htm; http://prensa.mitramiss.gob.es/WebPrensa/noticias/laboral/detalle/3748</t>
  </si>
  <si>
    <t>Sweden</t>
  </si>
  <si>
    <t>https://www.government.se/government-policy/the-governments-work-in-response-to-the-virus-responsible-for-covid-19/ https://www.fi.se/en/published/press-releases/2020/loss-of-income-due-to-corona-virus-disease-a-cause-for-exemption-from-amortisation/</t>
  </si>
  <si>
    <t>Switzerland</t>
  </si>
  <si>
    <t>Turkey</t>
  </si>
  <si>
    <t>A complementary budget of 2 billion Turkish lira (308 million US$) is earmarked for families in need.</t>
  </si>
  <si>
    <t>United Kingdom</t>
  </si>
  <si>
    <t>United States 
(federal level)</t>
  </si>
  <si>
    <t>Social distancing measures encouraged, large gathering are discouraged</t>
  </si>
  <si>
    <t>Encourage employees to work from home and flex-hours if possible</t>
  </si>
  <si>
    <t>https://www.usa.gov/coronavirus; https://www.dol.gov/agencies/whd/flsa/pandemic; https://www.dol.gov/agencies/whd/fmla/pandemic</t>
  </si>
  <si>
    <t>Argentina</t>
  </si>
  <si>
    <t>Brazil
(national level)</t>
  </si>
  <si>
    <t>China
(national level)</t>
  </si>
  <si>
    <t>Places without new cases for days should prepare for full work and production resumption by allowing more population flows, arranging appropriate return dates, and ensuring workplace protection.</t>
  </si>
  <si>
    <t>To safeguard employees' rights, the group encouraged enterprises to negotiate over pay adjustment, shortened working hours and rotating schedules with those who are quarantined as required.</t>
  </si>
  <si>
    <t xml:space="preserve">Colombia </t>
  </si>
  <si>
    <t>India
(national level)</t>
  </si>
  <si>
    <t>Some social and economic measures are being taken at the state level. compensation for family in the case of death due to coronavirus.</t>
  </si>
  <si>
    <t xml:space="preserve">https://www.mygov.in/covid-19/?cbps=1 </t>
  </si>
  <si>
    <t>Indonesia</t>
  </si>
  <si>
    <t>Saudi Arabia</t>
  </si>
  <si>
    <t>South Africa</t>
  </si>
  <si>
    <t>An economic stimulus plan (EUR 2.5 billion) to mitigate the effects of the coronavirus. Measures include postponement of the payments date of tax arrears for the affected taxpayers and subsidies to preserve jobs.</t>
  </si>
  <si>
    <t>Shut down of schools and universities, cultural and sports events and some private-sector.</t>
  </si>
  <si>
    <t>Schools are closed, non-essential shops and public spaces are closed. Public containment measures have been implemented.</t>
  </si>
  <si>
    <t>Encouraged working from home when possible.</t>
  </si>
  <si>
    <t>Public sector is switching to telework arrangements.</t>
  </si>
  <si>
    <t xml:space="preserve">Helping economically insecure workers stay in their homes </t>
  </si>
  <si>
    <t xml:space="preserve">Limitations to economic dismissals </t>
  </si>
  <si>
    <t>Income support to sick workers and their families</t>
  </si>
  <si>
    <t xml:space="preserve">Income support to quarantined workers who cannot work from home </t>
  </si>
  <si>
    <t>Financial support to firms affected by a drop in demand</t>
  </si>
  <si>
    <t>Government links for more details</t>
  </si>
  <si>
    <t>See full 12-page policy brief via: http://oe.cd/covid19briefsocial</t>
  </si>
  <si>
    <t>https://www.mk.gov.lv/en/content/covid-19;
https://www.president.lv/en/news/news/president-of-latvia-promulgates-several-emergency-response-laws-26192</t>
  </si>
  <si>
    <t xml:space="preserve">Occupational hygiene measures, organizational measures and personal protective measures to protect employees from risks related to exposure to biological agents were clarified with decree </t>
  </si>
  <si>
    <t xml:space="preserve">
</t>
  </si>
  <si>
    <t xml:space="preserve">EUR 100 million to guarantee loans for SMEs in the tourism sector to alleviate liquidity concerns. Another EUR 10 million aside to guarantee loans. Tax payments have been deferred. The government also announced regulatory reforms to temporarily offer relief for financially distressed firms. The threshold at which creditors can issue a statutory demand on a company and the time companies have to respond to statutory demands have been temporarily increased. The package also includes temporary relief for directors from any personal liability for trading while insolvent. </t>
  </si>
  <si>
    <t>Income support to quarantined workers</t>
  </si>
  <si>
    <t>Income support to sick workers</t>
  </si>
  <si>
    <t>Financial support to firms</t>
  </si>
  <si>
    <t>Source: OECD (2020), “Supporting people and companies to deal with the Covid-19 virus: Options for an immediate employment and social-policy response”, ELS Policy Brief on the Policy Response to the Covid-19 Crisis, OECD, Paris, http://oe.cd/covid19briefsocial.</t>
  </si>
  <si>
    <t>[See summary chart at the bottom]</t>
  </si>
  <si>
    <t>[See table with full details]</t>
  </si>
  <si>
    <t>Measures on economic dismissals</t>
  </si>
  <si>
    <t>The Government plan to support businesses in managing short-term cash flow challenge is manifold:
- Boosting Cash Flow for Employers: up to $100,000 to eligible small and medium-sized businesses, and not-for-profits (NFPs) that employ people, with a minimum payment of $20,000.
- Temporary relief for financially distressed businesses: The Government is temporarily increasing the threshold at which creditors can issue a statutory demand on a company and to initiate bankrupt proceedings against.
- Increasing the instant asset write-off from $30,000 to $150,000 and expanding access to include businesses with aggregated annual turnover of less than $500 million (up from $50 million) until 30 June 2020.
- Backing business investment: time-limited 15 month investment incentive (through to 30 June 2021) to support business investment and economic growth over the short term, by accelerating depreciation deductions.
- Co-ordinated actions have been taken by the Government, the Reserve Bank of Australia and the Australian Prudential Regulatory Authority to ensure the flow of credit in the Australian economy.</t>
  </si>
  <si>
    <t>Income support to persons losing their jobs or self-employment income</t>
  </si>
  <si>
    <t xml:space="preserve">People aged 60 and above are dispensed from going to work and employers must continue to pay their salaries, with no public financial support. Telework licenses for private and public sectors. Telework is recommended when possible. Workers affected by "preventive and compulsory social isolation" should not be allowed to go to their place of work. </t>
  </si>
  <si>
    <t>The Productive Recovery Programme (REPRO) will be extended to guarantee employment for those working in companies affected by the health emergency which means that the State will  pay part of the wages of the workers concerned. A total of 350,000 million Argentinian pesos will be used to ensure the production and supply of food and basic inputs, boost activity and finance the functioning of the economy at this juncture. Necessary overtime will have a 95% reduction in the rate of taxation.  The salaries of  workers hired for the necessities of the crisis period will have a 95% reduction in the tax rate.</t>
  </si>
  <si>
    <t>The payment of employer contributions will be exempted for sectors critically affected by the coronavirus pandemic. This includes for example companies engaged in entertainment activities (cinemas, theatres, restaurants, etc.), tourism, passenger transport and hotels. But it may also reach companies facing logistical or input supply difficulties that affect their production processes.</t>
  </si>
  <si>
    <t>Targeted sectoral support is being planned, this is likely to include support for the aviation and travel sectors. Pay of wages when companies temporarily layoff workers.</t>
  </si>
  <si>
    <t>Workers who request unpaid leave during this time will be allowed access to their severance pay.</t>
  </si>
  <si>
    <t>For companies with a workforce of less than 30 people, the maximum layoff rate was set at 20%.</t>
  </si>
  <si>
    <t>Introduction of salary guarantees for all workers, especially those ill or in quarantine.</t>
  </si>
  <si>
    <t>G20 Non-OECD and Accession countries</t>
  </si>
  <si>
    <t>Tax liabilities have been deferred for firms, especially SMEs. The national development bank announced new credit lines to companies with a loan volume of 0.6% of GDP.</t>
  </si>
  <si>
    <t>Costa Rica</t>
  </si>
  <si>
    <t>Restaurants, bars, cinemas are closed, as well as churches and beaches. Restrictions for the circulation of private vehicles between 10pm and 5am; schools and universities are closed; travel restrictions</t>
  </si>
  <si>
    <t>Several measures have been announced to defer the payment of taxes and social security contributions. Public banks will be asked to readjust loans, including a possible moratorium on the payment of principal and / or interest for three extendable months, particularly for the most affected sectors.</t>
  </si>
  <si>
    <t>To help SMEs stabilize their hiring, preferential loan application policies will be offered to individuals and small and micro-sized businesses that have lost sources of income during the outbreak. Accommodation and catering SMEs exempt from social security contributions. Large firms required to pay only half of social security contributions. Firms in accommodation/catering and personal services exempt from VAT. Firms in the 4 industries of transport, catering, accommodation and tourism are allowed to carry forward their 2020 losses for up to 8 years. Full refund of carried forward excess input VAT balances may be granted to enterprises engaged in production of supplies for coronavirus protection and containment. The refundable input VAT amount is the accumulated carried forward input VAT balance, to the extent it exceeds the carried forward input VAT balance as at the end of December 2019. Refund applications may be made monthly. Airlines exempt from contribution to the airline development fund. Extension of statutory tax filing to February 28.  - Government procurement of masks and other prevention materials once the outbreak is over (no sunset close as of now). Special funds were made available for all startup companies.</t>
  </si>
  <si>
    <t>Postponements of social security contributions and corporate/personal income tax payments for firms and entrepreneurs, and, on a case-by-case basis, exemptions from these payments. Up to EUR 300 billion of public guarantees (12.4% of GDP) for business loans</t>
  </si>
  <si>
    <t>% of G20 countries and Spain</t>
  </si>
  <si>
    <t xml:space="preserve">The Small Business Administration has been instructed to use emergency power to provide capital and liquidity to firms affected by coronavirus. The Treasury will defer tax payments without interest or penalties with the aim of shoring up liquidity. The Administration are requesting Congress to provide payroll tax relief. The Senate approved funding of $500 billion to support businesses as well as cities and states that have been hard hit by the coronavirus and $350 billion to support lending to small businesses.  
</t>
  </si>
  <si>
    <t xml:space="preserve">https://www.sozialministerium.at/Informationen-zum-Coronavirus/Coronavirus---Rechtliches.html
https://www.sozialministerium.at/Informationen-zum-Coronavirus/Coronavirus---Aktuelle-Maßnahmen.html 
</t>
  </si>
  <si>
    <t>Reducing workers' exposure to Covid-19</t>
  </si>
  <si>
    <t xml:space="preserve">Helping people stay in their homes </t>
  </si>
  <si>
    <t>Help with unforeseen care needs</t>
  </si>
  <si>
    <t>Adj. hours of work and short-time schemes</t>
  </si>
  <si>
    <t>Income support to people losing job/income</t>
  </si>
  <si>
    <t>Short-time schemes and adj.to hours of work</t>
  </si>
  <si>
    <t>Helping people with rent, mortgages or utilities</t>
  </si>
  <si>
    <t xml:space="preserve">Support programme “Antivirus” introduced. STW is envisaged in Czech Labour Code (§ 209). Within this programme, employers can be partially compensated (50-80%, depending on the reason) for wage costs in case of work obstacles on the side of the employees and/or the employers (for example when employees cannot work due to ordered quarantine or when employer is unable to assign work to workers due to extraordinary emergency measures adopted by the Government related to outbreak of COVID-19, for example closure of business due to limited supply of raw materials, limited demand, high share of employees in a quarantine or staying home with their children). </t>
  </si>
  <si>
    <t>Hygiene regulations for companies, recommendations for home office. Employers in construction and industry are obliged to comply with the recommendations of the Federal Office of Public Health regarding hygiene and social distance. For this purpose, the number of persons present on construction sites or in companies must be limited accordingly. People at high risk should work from home. If that is not possible, they are to be placed on leave by their employers, but will continue to be paid by their employer.</t>
  </si>
  <si>
    <t>Some restrictions in cities, no travel across provinces and suspesion of public transports.</t>
  </si>
  <si>
    <t xml:space="preserve">• April, May and June VAT and social security contributions will be postponed for six months in selected sectors. These include retail trade, iron-steel, automotive, logistics-transportation, cinema-theatre, housing, food-beverage, textile-garment and event-organisation services.
• The accommodation tax in hotels and tourism facilities will be waived until November.
• The VAT rate for domestic flights will be lowered from 18 percent to 1 percent for 3 months.
• Exporters will be given stock financing assistance to maintain capacity during the slowdown.
• Public SME bank Halkbank will postpone interest and debt payments for a minimum period of 3 months. Bankers’ Association invited all members to consider the special circumstances for loan re-scheduling.
• The Credit Guarantee Fund increased its limits for SME loans from 3.8 to 7.7 billion US$.
• New working capital loans will be made available to all firms, conditional on their preserving their current employment level, within a 25.000 Turkish Lira limit, 36 months maturity, 6 months grace period and subsidised 7.5% interest rate;
• A "craft-and-trade credit card" will be made available to all craftsmen and small traders under a 25.000 Turkish Lira limit;                                                              
• Firms established in technoparks will be exempt of rents for two months;
</t>
  </si>
  <si>
    <t>Wage subsidy to businesses (A$130bn or 6½% of GDP) to encourage them to keep workers in jobs. A “JobKeeper Payment” of A$1,500 per fortnight per eligible employee will be paid to the business under the condition that every eligible employee receives at least A$ 1,500 per fortnight from the business. The Jobkeeper Payment covers full-time and part-time employees, as well as employees stood down ahead of the commencement of the scheme, casual employees who have been employed for at least 12 months and the self employed. Eligible businesses are those with a turnover of less than A$1 billion that can demonstrate a 30% decline in turnover relative to a comparable month one year ago (firms with turnover of greater than A$1 billion must demonstrate at least a 50% reduction in turnover). 
The Government is supporting small business to retain their apprentices and trainees. Eligible employers can apply for a wage subsidy of 50 per cent of the apprentice’s or trainee’s wage for 9 months from 1 January 2020 to 30 September 2020. Where a small business is not able to retain an apprentice, the subsidy will be available to a new employer that employs that apprentice</t>
  </si>
  <si>
    <t>https://www.info-coronavirus.be/en
 Federal: https://economie.fgov.be/fr/themes/entreprises/coronavirus/informations-pour-les/coronavirus-reduction-des 
 Flanders: https://vlaio.be/nl/begeleiding-advies/moeilijkhedencoronavirus/specifieke-maatregelen-mbt-het-coronavirus/coronavirus
 Wallonia: https://www.1890.be/article/coronavirus-quelles-mesures-pour-leconomie-et-lemploi-en-wallonie
https://www.premier.be/fr/Dix-mesures-pour-soutenir-les-entreprises-et-les-independants-dans-le-cadre-du-Covid-19 
https://www.nbb.be/en/articles/guarantee-scheme-individuals-and-companies-affected-corona-crisis</t>
  </si>
  <si>
    <t>Measures to tackle liquidity issues. Reimbursements for cancelled events in sports and culture. Additional financial measures (loan guarantees, operating loans and land capital) in agriculture.</t>
  </si>
  <si>
    <t xml:space="preserve">Home utility payments including electricity bills will be suspended. </t>
  </si>
  <si>
    <t>Electricity tariff discounts and waivers</t>
  </si>
  <si>
    <t>Tax holiday for affected businesses (concerning corporate income tax, value added tax and payroll tax). Temporary bridging loans for small and medium-sized enterprises. One-off €4,000 compensation for entrepreneurs in specific sectors (restaurants, "contact professions", retail sector).</t>
  </si>
  <si>
    <t>A call on all businesses to ensure that enhanced measures are taken to intensify hygiene control.</t>
  </si>
  <si>
    <t>The conditions of use of the Short-Time Working Allowance are eased:
- The requirement of 600 days of contribution is reduced to 450 days
- The requirement of service contract for the last 120 days is reduced to 60 days.
- The application procedure has been simplified through decreasing the number of the application documents.
- The criterion of “not laying off workers” has been brought for employers who want to benefit from the Programme.
Compensatory working time has been increased from 2 months to 4 months in order to ensure continuity in employment.</t>
  </si>
  <si>
    <t>https://tccb.gov.tr/en/
https://www.iletisim.gov.tr/english</t>
  </si>
  <si>
    <t>A complementary budget of 2 billion Turkish lira (308 million US$) is earmarked for families in need.
7 billion Turkish liras ($1.08 billion) is earmarked in support for workers with minimum wage.</t>
  </si>
  <si>
    <t>All civil servants above 60, except special cases, will stay home until further notice. All leaves are suspended in public health services.
A circular was issued that allows civil servants for flexible and tele-working. (Flexible working and tele-working options are possible and encouraged in private sector as well).
44.986 OSH (occupational health and safety) professionals started to provide trainings for workplaces on hygiene measures and protection from coronavirus.</t>
  </si>
  <si>
    <t>Schools are closed, non-essential shops and public spaces are closed, large gatherings are banned.</t>
  </si>
  <si>
    <t xml:space="preserve">- Temporary unemployment available and the associated benefits are increased from 65% to 70%. 
- Temporary unemployment due to force majeure extended by three months, until June 30, 2020.
- Allowance from the National Employment Service of EUR 5.63 per day (on top of benefits) for temporary unemployed
</t>
  </si>
  <si>
    <t>https://msan.gouvernement.lu/en/dossiers/2020/corona-virus.html
https://meco.gouvernement.lu/dam-assets/dossiers/TableauProgrammeStabilisation.pdf</t>
  </si>
  <si>
    <t>Expansion of short-time working scheme ("chômage partiel") to all companies affected by effects of the current crisis, with 80% of employee's salary being reimbursed through the Fonds pour l'emploi, floored at minimum wage and up to a level of 250% of minimum wage. (estimated impact: €500m per month) Simplified, online procedures in place for companies requesting "chômage partiel".</t>
  </si>
  <si>
    <t>The Dutch government has moved to stop eviction during the COVID-19 period, and is preparing legislation to extend time-limited rental contracts (at present at expiration the tenants either have to leave or be offered a contract of unlimited duration). Until 1 July 2020, banks or other financial institutions will not be able to force sales of homes whose owners cannot meet their mortgage payments.</t>
  </si>
  <si>
    <t>Social distancing measures encouraged. Curfew for citizens above 65. Intercity travel is prohibited, subject only to individual permits by state governors. International flights have been completely stopped. Schools are closed until the end of April, students started to receive online education through the internet and TV. Universities shifted to full on-line education via their distance education centers and Higher Education Council's courses platform. Mass prayers in mosques are suspended. All kinds of scientific, cultural, and artistic and similar meetings or activities were postponed until the end of April. Activities open to the public are closed. Public transportation vehicles are required to accept 50 percent of their capacity to allow social distancing. Preventive and protective measures are taken in nursing homes for seniors, women's shelters and nursing homes for children under state's protection. Until 1 July 2020, banks or other financial institutions will not be able to force sales of homes whose owners cannot meet their mortgage payments.</t>
  </si>
  <si>
    <t>April 8, 2020</t>
  </si>
  <si>
    <t>Any employee who falls ill through exposure at their workplace will be paid through the Compensation Fund (from the date of diagnosis up to 30 days).</t>
  </si>
  <si>
    <t>An illness benefit can be claimed from the Unemployment Insurance Fund if the employee and the employer agreed to the employee being placed under a 14 day quarantine period.</t>
  </si>
  <si>
    <t xml:space="preserve">https://www.gov.za/NovelCoronavirus </t>
  </si>
  <si>
    <t>https://magyarkozlony.hu/ 
http://abouthungary.hu/news-in-brief/regulations-related-to-taxation-released/</t>
  </si>
  <si>
    <t>https://www.gov.ie/en/campaigns/c36c85-covid-19-coronavirus/
https://www.gov.ie/en/speech/d162df-speech-of-an-taoiseach-leo-varadkar-td-post-cabinet-statement-tuesda/</t>
  </si>
  <si>
    <t>https://www.govt.nz/covid-19-novel-coronavirus/
https://www.rnz.co.nz/news/national/413291/christchurch-city-council-allows-rate-payment-deferrals</t>
  </si>
  <si>
    <t>https://www.argentina.gob.ar/salud/coronavirus-COVID-19
https://www.argentina.gob.ar/coronavirus/medidas-gobierno</t>
  </si>
  <si>
    <t>National level: 14-day isolation at home of people with respiratory symptoms and of people residing at the same address, even if are asymptomatic. (Portaria nº 454, de 20 de março de 2020).</t>
  </si>
  <si>
    <t>- State level: In most states, activities considered non-essential have been suspended. Schools, malls and commerce are closed; as well as restaurants (which can continue to serve by delivery). Industries and construction are still in operation, as well as transportation, albeit to a limited extent.
- Public services are being done without face-to-face service, or with restrictions.
- Labour measures that may be adopted by employers during the state of public calamity: the employee and the employer may enter into an individual written agreement in order to guarantee the permanence of the employment relationship, which will have preponderance over the other normative, legal and business instruments. The agreements entered into shall respect the limits established in the Constitution.
- In order to deal with the economic effects and their impacts on labor relations, employers may establish the adoption of telework, the anticipation of individual vacations, the concession of collective vacations, the use and anticipation of holidays, the bank of hours, the suspension of administrative requirements on safety and health at work, the worker's direction for qualification and the deferment of payment of the Severance Premium Reserve Fund (FGTS).</t>
  </si>
  <si>
    <t>- The government will pay the first 15 days of sick leave for infected workers
-  Social Security anticipates the payment of sick leave for an amount equivalent to one minimum wage, for a period of three months, for workers that fulfill the necessary requirements. If the amount of the benefit due to the insured person exceeds one minimum wage, the difference will be paid later in a single instalment.</t>
  </si>
  <si>
    <t xml:space="preserve">Formal workers:
- access to workers' severance funds has been made easier (PIS/Pasep to FGTS). 
- Anticipated disbursement of cash benefit for low-wage workers (Abono Salarial)
</t>
  </si>
  <si>
    <t>Pensioners: 
- anticipated disbursement of extra (13th) payment (usually paid in to instalments 50% in August and 50% in December).
Low income: 
- extend access to Bolsa Familia to another 1.22 million families (bringing total to 14.3 million families). 
- informal workers (aged 18+) registered as micro-enterpreneur, registered in social security or at Bolsa Familia's database (Cadastro Unico) will receive a temporary new benefit of USD 120 per month (USD 240 for single mothers) provided that they are not covered by other social benefits except Bolsa Família, they earn less than half a minimum wage per capita and 3 minimum wages in total, and taxable income in 2018 was below ~USD 5,500. Only up to 2 people can receive the benefit per household. The benefit will be paid for 3 months but may be extended by the government. This may reach up to 20 million of Brazilians and the estimated fiscal cost is 0.6% of GDP. 
- people who applied and are waiting for the old-age assistance benefit (BPC) will receive an anticipated disbursement of USD 120 per month, for 3 months.
- Low income families spending less than 200 Kwh per month, are exempt from electricity bills for 3 months.</t>
  </si>
  <si>
    <t xml:space="preserve">- Firms can reduce working hours and pay by up to 50% while maintaining the employment link, but there is no compensation for workers for the resulting income losses. Further flexibility for firms will come from extended use of the bank of hours and the possibility to anticipate annual leave, including collective annual leave. 
- For SMEs, an emergency credit line has been opened to cover 2 months of wages for employees earning up to 2 minimum wages, under the condition that the employee is not dismissed. This is a loan over 36 months, with a grace period of 6 months, and a nominal interest rate below current inflation. Payments are directly disbursed into workers’ accounts, but firms are liable for the debt. 85% of the credit risk is borne by the federal government. 
- Emergency Benefit for Preserving Employment and Income: based on the monthly value of the unemployment insurance to which the employee would be entitled, 100% in case of work suspension and proportional in case of work reduction. The benefit will be paid regardless of fulfilling the employment requirements or the number of wages received. Work reductions can be made by individual agreement between workers and employers, in the percentages of 25%, for all workers, and of 50% and 70%, for those who receive up to three minimum wages. The maximum period of reduction is 90 days, the worker shall have a provisional guarantee of employment during the period of reduction and after the re-establishment of the working day for a period equivalent to the reduction. Work suspension, for SMEs (annual gross revenue of less than USD 920 thousand), the value of the unemployment insurance will be paid in full to the worker. Larger companies must maintain the payment of 30% of the compensation of employees, who will also receive the emergency benefit, in the amount of 70% of the benefit.
</t>
  </si>
  <si>
    <t xml:space="preserve">https://www.gov.br/secretariageral/pt-br/noticias/governo-publica-medidas-trabalhistas-para-enfrentamento-do-covid-19 
http://desenvolvimentosocial.gov.br/imprensa/Noticias/presidente-bolsonaro-sanciona-auxilio-de-r-600-para-trabalhadores-informais 
https://www.gov.br/pt-br/noticias/financas-impostos-e-gestao-publica/2020/04/mp-preve-reducao-de-jornadas-e-suspensao-de-contratos-de-trabalho-custeadas-pelo-governo 
https://www.gov.br/economia/pt-br/assuntos/noticias/2020/abril/portaria-estabelece-antecipacao-de-um-salario-minimo-para-auxilio-doenca </t>
  </si>
  <si>
    <t>Government decided to postpone the payment of the VAT and income taxes for the tourism and aviation sectors. Furthermore, it was decided to reduce the import tariffs for some inputs related to the health and aviation sectors, on a temporary basis. The Government has also opened new credit lines first for the tourism and aviation sector and then for all other affected sectors. The government announced the strengthening of the National Guarantee Fund for the provision of loans to support the continuity of small and medium enterprises.</t>
  </si>
  <si>
    <t>Economic dismissal decisions are redirected from local to national authorities and are suject to particular scrutiny; sanctions for firms who pressure their employees to take unpaid leave</t>
  </si>
  <si>
    <t xml:space="preserve">https://id.presidencia.gov.co/Paginas/presidenciaco.aspx  
https://d2jsqrio60m94k.cloudfront.net/   
https://coronaviruscolombia.gov.co/Covid19/acciones-31-marzo.html </t>
  </si>
  <si>
    <t>Changes to dismissal regulation</t>
  </si>
  <si>
    <t>Name</t>
  </si>
  <si>
    <t xml:space="preserve">Short description </t>
  </si>
  <si>
    <t>Link</t>
  </si>
  <si>
    <t>OECD Country Policy Tracker</t>
  </si>
  <si>
    <t>What are countries doing to contain the spread of the coronavirus? How are countries helping people, small businesses and the economy to weather the crisis and beyond? This Country Policy Tracker helps you to navigate the global response.</t>
  </si>
  <si>
    <t>https://oecd.github.io/OECD-covid-action-map/</t>
  </si>
  <si>
    <t>http://www.oecd.org/health/COVID19-OECD-Health-System-Response-Tracker.xlsx</t>
  </si>
  <si>
    <t>OECD Health System Response Tracker</t>
  </si>
  <si>
    <t xml:space="preserve">This tracker aims to gather the most recent information on policies to maximize health system capacity, beyond those focused of containment and mitigation, adopted by countries to respond to the pandemic, and lists the sources where to find such information. </t>
  </si>
  <si>
    <t>http://www.oecd.org/tax/covid-19-tax-policy-and-other-measures.xlsm</t>
  </si>
  <si>
    <t>OECD Tax policy responses by country</t>
  </si>
  <si>
    <t>https://stip.oecd.org/Covid.html</t>
  </si>
  <si>
    <t>OECD Science and innovation policy responses by country</t>
  </si>
  <si>
    <t>This Ms-Excel table provides an overview of the tax policy measures that countries have implemented in response to the Covid-19 pandemic. In addition to tax policy measures, the table lists measures that are relevant to tax policy, such as changes in benefits and benefit entitlements.</t>
  </si>
  <si>
    <t xml:space="preserve">There is considerable variety in the types of Science and Innovation (S&amp;I) policy measures and arrangements countries are using to respond to the Covid-19 crisis. This monitor seeks to collect information on these, to provide a cross-country information service that S&amp;I policy makers can use when designing their own policies. </t>
  </si>
  <si>
    <t>Other OECD trackers and sources of information regarding the policy response to the Covid-19 crisis</t>
  </si>
  <si>
    <t>http://japan.kantei.go.jp/ongoingtopics/_00013.html
http://japan.kantei.go.jp/ongoingtopics/COVID19Response/COVID19April7BasicAPolicies.pdf
https://www.mhlw.go.jp/stf/seisakunitsuite/bunya/newpage_00032.html</t>
  </si>
  <si>
    <t xml:space="preserve">The CARES Act include provisions to increase the use of short-time compensation (STC). In particular, the federal government will pay 100% of the disbursements for STC for the 26 states that already have the programs implemented. For the rest, they will pay 50% if states decide to add a new STC programs. </t>
  </si>
  <si>
    <t>https://www.mzcr.cz/cizinci/dokumenty/questions-and-answers-in-relation-to-the-coronavirus-in-the-czech-republic_18649_2649_23.html
https://www.vlada.cz/en/media-centrum/aktualne/measures-adopted-by-the-czech-government-against-coronavirus-180545/</t>
  </si>
  <si>
    <t>Economic plan involves resources of almost US$ 12 billion, 4.7% of GDP, to help small and medium-sized enterprises (SMEs) face and overcome this crisis. A new capitalization plan of Banco Estado for 500 million dollars to grant more credits and the extension of state guarantees for loans, reinforced with additional 3000 million the 8 April. Tax relief with suspension of second quarter provisional monthly payments (PPM). Postponement of VAT payment for companies with sales under 10 billions chilean pesos. Early income tax refund, postponement of income tax to July.</t>
  </si>
  <si>
    <t>An employer is allowed to suspend an employee in an emergency or quarantine if the employee's medical condition endangers his or her colleagues, but the employee does not agree to work remotely. Suspension from work would be of limited duration, with no pay for this period. This is relevant when workers return from states covered by coronavirus but still go to work and disregard recommendations for isolation during the incubation period. As it is known, persons returning from any foreign country are obliged to self-isolate for 14 days.</t>
  </si>
  <si>
    <t xml:space="preserve">Compensation Bonus, which will directly support self-employed persons with the amount of CZK 25,000. This will be paid if the following conditions are met:
a) it is a self-employed person according to the pension insurance law,
b) the activity performed is the principal activity (under clearly defined conditions it may also be an ancillary activity),
c) the decrease in gross sales during the period from January to March 2020 was at least 10% compared to the period from January to March 2019 (if a business was set up after January 2019, the comparison counts for the first 3 months period after setting up the business),
d) the entity achieved at least CZK 180,000 of gross income in 2019 or at least CZK 15,000/month in case the business was set up after January 2019.
For the self-employed, the health and social insurance payments are suspended/forgiven for 6 months (March – September). For many taxes, deadlines for submissions of tax proclamations and for payment of the tax has been postponed (or sanctions will not be applied). </t>
  </si>
  <si>
    <t>Economic dismissals will be subjected to increased scrutiny.</t>
  </si>
  <si>
    <t>Temporary absences from work due to periods of isolation or contagion of the workers will be assimilated to work accidents. This enables workers and self-employed to perceive the economic benefit of temporary disability of the Social Security system during the period of illness or isolation: 75% of the social security regulatory base (compared to 60% for workers on sick leave with a common illness). This measure has been extended to workers framed in Special Regimes of the Public Sector. Following the suspension of all non-essential economic activities adopted on March 29, a paid leave was granted between 30 March and 9 April for workers of non-essential activities that cannot be carried out by teleworking. The non-worked days will be compensated with extra working time before 31 December under the terms agreed in collective agreements.</t>
  </si>
  <si>
    <t>All education institutions are closed. All public indoor events with more than 500 visitors have been banned. On 18/3/2020 all public gatherings were limited to 5 people. On 29/03/2020 Prohibition of movement outside the municipality of permanent or temporary residence. Temporary prohibition of offering and selling non-essential goods and services to consumers in the Republic of Slovenia. Exceptions to apply from 20 April e.g. for stores selling mostly construction and installation materials, technical goods etc. from 4 May also hairdressing salons etc. exempted</t>
  </si>
  <si>
    <t>When the Government declares an emergency and quarantine which prevents the employer from providing the contracted work to the employees, the employer has the right to declare downtime or partial downtime. During downtime, employees may not be required to perform work functions and are paid at least the minimum wage, but only if the employment contract stipulates a full working time rate. Subsidies‘ amounts: 
• 90 percent. from the employee's accrued salary, but not more than 607 euros gross. 
• 70 percent. from the employee's accrued salary, but not more than EUR 910.5 gross. 
Employers who have benefited from the subsidies will also have to keep at least 50 percent jobs for at least 3 months from the end of the payment of the subsidies.</t>
  </si>
  <si>
    <t xml:space="preserve">“Temporary lay-off scheme” for firms with activity severely affected by the pandemic:
- Without training involved: Workers will receive 2/3 of their gross income, up to 1905 euros per month. Firms pay 30% of that sum, social security pays the remaining 70%. This can last up to 6 months maximum.
- With training: If firms wish so, instead of temporarily sending workers home and paying the 30% mentioned above, they can take advantage of the current period of reduced activity to reskill or upskill their employees. In this case, the IEFP (the national public institute for professional qualification) will pay 50% of the gross income of their employees up to the RMMG (the national Minimum Guaranteed Monthly Income, which is 635 euros per month from the 1st Jan 2020 - see link above). The firm will still have to pay the remaining 50%. This is a more advantageous training support scheme than usually.
</t>
  </si>
  <si>
    <t xml:space="preserve">Vat payments have been deferred. GBP 30 billion stimulus package, including 12 bn to counter the impacts of the outbreak. For businesses &lt;250 employees, sick pay to be paid by govt for first 14 days. Moreover:
•	 Big loan scheme for employers
• 	Abolish local taxes on small retail/hospitality etc businesses for a year
• 	For the very smallest businesses, unconditional cash grant of GBP3k
</t>
  </si>
  <si>
    <t>Strict confinement and only essential services. Can leave the house only to buy necessities, do exercise, for medical needs  and for work that cannot be performed from home.</t>
  </si>
  <si>
    <t>Encourage workers to work from home if possible. Employers should take every possible step to facilitate their employees working from home, including providing suitable IT and equipment to enable remote working. Workers who cannot work from home can leave their houses to go to work.</t>
  </si>
  <si>
    <t>School closures, travel bans, limited social activities encouraged, only essential shops remain open. Movement on public roads by individuals is prohibited, except for a specified set of activities.</t>
  </si>
  <si>
    <t>Employees are encouraged to work from home. The option of closing border has not been considered as Luxembourg heavily relies on the daily commuters and around 70% of medical staff are non-residents. Stricter rules for parents applying for special leave to look after their children during the lockdown period aimed at limiting the spread of Covid-19.</t>
  </si>
  <si>
    <t>A key dispositions of the stimulus package is to reduce corporate tax payments for manufacturing companies. 3-percentage-point reduction in the corporate tax rate to 22%. Temporary waiving of income tax on salaries for some employees, import tax deferrals and 30% corporate tax discounts for food, trade, electricity, oil and gas, mining and coal, forestry, tourism and the creative economy, telecommunications, logistics, transportation and construction.</t>
  </si>
  <si>
    <t>Schools are closed, non-essential shops and public spaces are closed. As of 30/03, the government extended the list of shops under 1000 sq meters that were allowed to open (the list includes e.g. opticians, smaller horticulture, haberdashery, bicycle shops, hardware stores, retailers of building materials, garages). 
People older than 65 years have time to visit stores from 9am to 12pm.
Face masks are compulsory in public places since March 25th. 
Starting April 8th (and provisionally until April 13th i.e. during Easter holidays), citizens' movements are to be limited, justifications will need to be provided for exceptional cases.
Retail operations and services of up to 300 m2 will be open from Wednesday 22 April. Catering establishments will be able to sell take-aways. Sports facilities will be reopened for contactless sports, but without refreshments, use of changing rooms or sanitary facilities. External marketplaces will be re-opened under defined conditions. 
reduction of senior shopping hours from 9 aù to 11 am</t>
  </si>
  <si>
    <t>The labour code has been amended to facilitate teleworking.
Modification of the Act on Occupational Health and Safety: During the COVID-19 pandemic, employers are not required to notify employees about OHS rules or carry out obligatory OHS trainings if such trainings cannot take place for objective reasons. Lack of training will not be considered as a breach of OHS rules.</t>
  </si>
  <si>
    <t>As of 29/03: The state pays 80 percent of the employee's salary to companies whose operations had to stop because of the virus, under a maximum of EUR 1 100 per employee per month. Firms have to retain their employees for 6 months to be eligible. 
Firms can reduce the wage compensation of their employee to 80% of the normal salary (but not below minimum wage)
Working time, notification obligations of employers are softened:
(i) schedules must be announced to the employee at least two days in advance (vs one week in normal times);
(ii) paid leave must be notified to the employee at least seven days (vs 14 days in normal time) in advance;
(iii) unused paid leave accrued from the previous year must be notified to the employee two days in advance.</t>
  </si>
  <si>
    <t>The government has  postponed the deadline for tax returns by three months for companies.
As of 30/03 Contributions for the self-employed and employees in companies that have recorded a drop in revenues will depend on how much they were affected. By a drop of more than 20 percent –   EUR 180.00; by a drop of more than 40 percent – EUR 300.00; by a drop of more than 60 percent – EUR 420.00; by a drop of more than 80 percent – EUR 540.00. The maximum amount of support is EUR 200,000 per company. 
Deferment of the payment of social and health contributions paid by employer for those whose revenues drop by more than 40 percent.
Slovak Guarantee and Development Bank to give out interest-free to SMEs and self-employed under certain conditions, as of 27/04.</t>
  </si>
  <si>
    <t>The labour code has been amended to supplement the employee's protection against termination of employment in case of personal obstacle e.g. having to care for a sick family member or a child. This also applies to employees who are subject to quarantine or isolation.</t>
  </si>
  <si>
    <t>Only essential activities are allowed. Teleworking encouraged when possible. People aged 60 and above, pregnant women and people with chronic or autoimmune diseases are dispensed from going to work. Firms have to: (i) provide sanitary products and personal protective equipment to working people; (ii) organize schedules for the use of facilities in order to decrease the contact; (iii) separate shared workstations at a distance of 1.50 to 2 meters. More generally, the Ministry of Labor and Social Security (STPS) launched the "Together for Work" ("Juntos por el Trabajo") initiative to share with workers, employers and the general public a set of tools, guidelines, training courses and practical advices about the changes in the labour market due to Covid-19.</t>
  </si>
  <si>
    <t>Some States are taking different actions to support SMEs in the formal and informal sectors, including discounts on payroll taxes for SME's and credit lines for payment of payrolls or supply merchandise for SMEs. The Federal Government, through the development bank Nacional Financiera (Nafin), will support SMEs up to MXN 36.3 billion (USD 1 billion). Out of one million credit products of MXN 25 000 each (USD 1 000); 500 000 of them will be provided to the formal economy and 500 000 loans will be extended to the informal economy. The loans will be settled over a period of 3 years, with no payment in the first three months and further monthly payments of MXN 1 000 (USD 42), at an average rate of 6.5% per year. The Government will further boost the economy by providing new financing of at least MXN 24.8 billion via other development banks.</t>
  </si>
  <si>
    <t>The Ministry of Labor and Social Security (STPS) stressed that there is no legal basis to separate workers or unilaterally modify working conditions due to Covid-19. As such, the Federal Attorney for Labor Defense (PROFEDET) opened a website to foster social dialogue, so that workers and employers can reach beneficial agreements for both parties (https://procuraduriadigital.stps.gob.mx/). The website also provides legal advice to affected workers.</t>
  </si>
  <si>
    <t>https://coronavirus.gob.mx/ 
http://juntosporeltrabajo.stps.gob.mx/</t>
  </si>
  <si>
    <t xml:space="preserve">Social contributions payments and tax obligations due in March have been postponed by 4 months for the affected companies/businesses (had to suspend their operation). The suspension of social security and tax obligations are conditional on no layoffs. Suspension of bank loan repayments for consistent enterprises.
Companies whose operation has been suspended because of  COVID will pay only 60% of their rent in March and April. 
</t>
  </si>
  <si>
    <t>https://www.minfin.gr/web/guest/deltia-typou/-/asset_publisher/4kjvD0lBldee/content/d-t-topothetese-tou-ypourgou-oikonomikon-k-chrestou-staikoura-gia-te-deutere-desme-metron-antimetopises-ton-epiptoseon-tou-koronoiou?      https://www.ypakp.gr/uploads/files/3501.pdf</t>
  </si>
  <si>
    <t xml:space="preserve">Pre-employment card: this was initially introduced in March as a form of support for new graduates entering the labour market, but the government is now using it as a de-facto unemployment benefit. The budget for the preemployment card program will be raised to Rp20 trillion from the initial Rp10 trillion, which will be sufficient to cover 5.6 million laid-off workers, informal workers and micro and small business owners. </t>
  </si>
  <si>
    <t>April 24, 2020</t>
  </si>
  <si>
    <t xml:space="preserve">CHF40 billion for a liquidity aid. Affected companies can apply to their banks for bridging credit facilities representing a maximum of 10% of their annual turnover and no more than CHF 20 million. Credits of up to CHF 500,000 will be fully secured by the Confederation, and will be paid out quickly and with the minimum of bureaucracy. Zero interest will be charged. Bridging credits that exceed CHF 500,000 will be secured by the Confederation to 85% of their value; the lending bank will secure the remaining 15%. Each company can obtain a credit of this type for up to CHF 20 million, which means a more rigorous bank review will be required. The interest rate on these credits is currently 0.5% on the loan secured by the Confederation. Further liquidity measures: Businesses should have the possibility to extend payment deadlines without having to pay default interest. For this reason, the interest rate for VAT, customs duties, special excise taxes and incentive taxes will be reduced to 0.0 percent in the period from 21 March 2020 to 31 December 2020. No interest will be charged during this period. Social insurance contributions: Companies affected by the crisis may be granted a temporary, interest-free deferral of payment of social security contributions. Companies also have the option of having the amount of the regular contributions adjusted if the sum of their wages has fallen significantly. The same applies to self-employed persons whose turnover has collapsed.   </t>
  </si>
  <si>
    <t>https://www.bag.admin.ch/bag/en/home/krankheiten/ausbrueche-epidemien-pandemien/aktuelle-ausbrueche-epidemien/novel-cov/massnahmen-des-bundes.html; https://www.bsv.admin.ch/bsv/fr/home.html; https://www.seco.admin.ch/seco/fr/home/Arbeit/neues_coronavirus.html</t>
  </si>
  <si>
    <t>- Postponing the payments of social security contributions and taxes, granting guaranteed treasury loans of 400 million EUR for SMEs, 60 million for micro enterprises in the tourism sector and encouraging the use of short-time work schemes (by shortening procedures and a higher public coverage of firms' costs).
- Flexible tax payments for companies and the self-employed from Q2 2020 onwards, regarding VAT payments, PIT and CIT which looks as follows: 1) payment in three instalments with no late payment interest being charged; or 2) payment in six instalments with late payment interest being due only over the last three instalments. Automatic eligibility for all companies regarding CIT. The VAT is applicable to self-employed workers and companies with turnover up to €10M in 2018 or starting on January 1, 2019, companies and SMEs having closed by decision of the Health Authority, and companies and SMEs whose turnover decreases more than 20%
- For self-employed and companies with a turnover of up to EUR 10 million in fiscal year 2018 or that have started the activity after 1 January 2019, it will be possible to defer the withholding tax payment.
- Extraordinary support to maintain jobs after the end of lay-off. Companies that are closed or whose activity is reduced by the Health authorities are exempt from social security contributions, as well as on the first month after the resumption of activity. Reduction of social contributions on Q2 2020 to 1/3; deferral of remainder 2/3 to Q3 2020 (fractional payments) for firms with up to 50 employees. Larger companies are eligible if they have seen a drop in turnover of 20% or more and operating in tourism sector, civil aviation or others closed to the public.
- Suspension of tax or contributory enforcement proceedings for 3 months
- 3.7 billion state-backed credit guarantees are provided by firms in total out of which:
- €400 million are direct state guaranteed credit support to companies that are most affected (increased from initially €200 million) and for microenterprises in the tourism sector (€60 million).
- state guaranteed credit through the banking system: for restaurants (€600 million, €270 million for SMEs), tourism (€200 million, €75 million for SME), tourism accommodation (€900 million, €300 million for SME), industry (€ 1.300 million, €400 million for SME), fishing and aquiculture sectors (€20 million).
- Increased ceilings for export credit insurance schemes for metallurgic, mould, metal and mechanical industries (€100 million), construction abroad (€100 million), short-term exports (€50 million). 
- Suspension of termination of rental contracts and possible moratorium in case of income loss.
- Suspension of termination of essential services (water, electricity, natural gas, telecom).\</t>
  </si>
  <si>
    <t>A nationwide lockdown for 21 days with effect from midnight on 26/3/2020. Extended by 2 weeks (until end of April).</t>
  </si>
  <si>
    <t>Temporary Employee/Employer Relief Scheme (TERS) is a special benefit created for under the UIF and aims to provide emergency relief to employers so that they may continue to pay their employees during a temporary lay-off. The benefits under TERS are available to an employer who closes its operations due to the COVID-19 crisis for a period of three months or less and as a result are in financial distress. The employer submits a claim for the TERS benefit and, if successful, pays the necessary over to its employees. The benefit is capped to a maximum threshold and is calculated in terms of the income replacement rate sliding scale as provided in the Unemployment Insurance Act (from 38% for high earners up to 60% for low earners). R40m has been set aside for this scheme.</t>
  </si>
  <si>
    <t>- Implementation of a technology-based solution to roll out food assistance at scale through vouchers and cash transfers to ensure that help reaches those who need it faster and more efficiently. In addition, the Department of Social Development has partnered with the Solidarity Fund, NGOs and community-based organisations to distribute 250,000 food parcels across the country.
- Temporary shelters that meet the necessary hygiene standards will be identified for homeless people. 
- Sites are also being identified for quarantine and self-isolation for people who cannot self-isolate at home.</t>
  </si>
  <si>
    <t>Covid-19 Social Relief of Distress grant of R350 a month for the next 6 months will be paid to individuals who are currently unemployed and do not receive any other form of social grant or UIF payment.
Individuals who receive social grants (including child support grants) will get higher grant payments for 6 months (May-October).</t>
  </si>
  <si>
    <t>With effect until the end of the state of emergency, it is instructed to restrict movement in publicly accessible places for as long as necessary to limit contacts with other persons to the necessary extent, to stay in publicly accessible places for a maximum of two persons, except for household members, occupation, business or other similar activity, attendance at a funeral, and keep at least two meters apart when in contact with others. All persons have to wear protective equipment (nose, mouth) such as a respirator, face mask, scarf or other means. 
Certain restrictions have started to be relaxed: 
As of Tuesday 7 April, individual outdoor sports have been allowed. When respecting keeping a safe distance of two meters and the presence of a maximum of two people, these sports can be performed without respiratory protection.
Furthermore, on April 14 the government announced plans to start lifting restriction in 5 phases over the period until the 8 June, when even the largest places of business, shopping centres, indoor dining areas, theatres, castles and sporting events with attendance of up to 50 persons should be opened. The schools and univesisities will also gradually resume operations
- under certain limitations
- over the period until the end of June.</t>
  </si>
  <si>
    <t>Proposed waiver of the advance payments for corporate tax in June. Introduction of the institute of tax return retroactivity - entrepreneurs will be able to recover any loss reported in 2020 in their tax bases in 2019 and 2018, thereby obtaining a refund from the Financial Administration. 
Moratorium proposal on the repayment of loans and mortgages signed before 26 March 2020, which will be binding on all banks and non-banking companies, has been adopted. Both natural persons and corporate debtors will be able to suspend their repayments for three or six months, based on their choice. The debtor has to notify this intention to its creditor by declaration that he/she/it is taking this action because of the negative economic impact of the coronavirus pandemic. However, he/she/it will not have to prove these reasons. 
Companies who were forced to close their premises due to government orders, will be entitled to postpone their rents. The deferral will apply from 12 March to 30 June and deferred payments will have to be paid back within 2 years. Also, a ban on ending the rent contract of people who are not able to pay rent due to financial distress caused by Covid-19 epidemic, has been adopted
The government introduced the COVID I loan program for SMEs in the total amount of CZK 5bn (about 180m EUR, 0.1% of GDP). SMEs will be able to apply for a direct interest-free loan in the range of CZK 0.5 to 15m. Loans are granted up to 90% of eligible expenditure with a maturity of 2 years including the possibility of deferred repayment for up to 12 months.</t>
  </si>
  <si>
    <t xml:space="preserve">The federal government will provide workers who lose income because of the COVID-19 pandemic $2,000 a month for the next four months under the Canada Emergency Response Benefit (CERB). To qualify, individuals must have earned $5,000 in the previous year.  Students and recent graduates who are not eleiglbe for CERB or Employment Insurance and cannot work can access $1,250 a month from May to August under the Canada Emergency Student Benefit (CESB). Additional emergency support benefit for self-employed and part-time workers who do not qualify for Employment Insurance. 
Temporary Increase to the Goods and Services Tax Credit (GSTC): The Government of Canada is providing additional support to those who may require more help with their finances because of the impacts of COVID-19. For over 12 million low- and modest-income families, the Government is providing a one-time special payment in May through (GSTC). The average boost to income for those benefitting from this measure will be close to $400 for single individuals and close to $600 for couples. In total, this measure will deliver almost $5.5 billion in extra support.
</t>
  </si>
  <si>
    <t xml:space="preserve">• Loans: The Business Credit Availability Programme is providing $40 billion in loans to individual businesses, mostly SMEs. Individual firms can also apply the for the Canada Emergency Business Account which will provide interest-free loans up to $40,000 for SMEs and not-for-profits to help cover their operating costs during a period when their revenues are down. Other credit and liquidity support through financial Crown corporations, Bank of Canada (reduced its interest rate to 0.75%), OSFI, CMHC and commercial lenders – estimated cost in the range of CAD 500 billion.
• Postponement of income tax payments:  Canada Revenue Agency will allow all businesses to defer, until after August 31, 2020, the payment of any income tax amounts that become owing on or after today and before September 2020.
</t>
  </si>
  <si>
    <t>Relaxing the condition of employment retention subsidy and raising for six months (from February to July 2020) the level of subsidy that companies can claim if they keep their employees on paid-leave or leave-of-absence programmes, from half to two thirds of the wage paid for large companies, and from two thirds to three quarters of the wage paid for SMEs. The government decided to further increase the level of subsidy for three months (from April to June) up to 90 percent of the wage paid for SMEs.
The government decided to expand the social security contribution reliefs with the 3 months payment deferrals and the 30% contribution rate reductions for small businesses and low income households. The government will also provide electricity bill payment deferral for three months to SMEs and low income households.
“Declaration of a tripartite agreement to overcome the 'COVID-19' crisis (March 6)” and “Health care sector Tripartite Agreement” on how to overcome 'COVID-19' crisis (March 19). Both declarations include labour-management-government efforts to maintain employment while curbing Covid-19.
Support for job security funds given to small business owners who hire low-wage workers will increase from up to KRW 110 000 to KRW 180 000 (from February to May 2020).
Supporting a certain percentage of wage reduction (e.g., 50%) when labour and management sign an "employment maintenance agreement" including wage reduction on the premise of maintaining employment for a certain period of time.
Expedite permission on overtime in businesses related to corona crisis (e.g., masks and disinfection products)</t>
  </si>
  <si>
    <t>Confinement meausures to be lifted at midnight on 27 April. Then another 2 weeks at level 3 planned. May 11 could see move down to level 2.
Important industries like construction, manufacturing and forestry will be able to open, as will retail so long as it is contactless retail</t>
  </si>
  <si>
    <t>Wage subsidies vailable for all employers that are significantly impacted by COVID-19 and are struggling to retain employees as a result.</t>
  </si>
  <si>
    <t xml:space="preserve">NZD 12.1 billion (4% of GDP) fiscal support to help businesses cope with the economic effects of the pandemic (it includes wage subsidies).
Government announced a further set of tax proposals to help businesses manage the impacts of COVID-19. These include:
- greater flexibility for taxpayers in respect to tax deadlines
- changes to the tax loss continuity rules
- a tax loss carry-back scheme.
</t>
  </si>
  <si>
    <t xml:space="preserve">Companies should encourage the implementation of teleworking whenever the activity of the company allows it. To this end, ongoing public programmes have been expedited to support the digitisation of small and medium-sized enterprises. For those sectors still working, the health and safety responsible authorities (Instituto Nacional de Seguridad y Salud en el Trabajo) has published updated guidelines on specifics orientations and the use of individual protection equipment. These measures have been extended for two months (measure adopted on April 21st).
Improved protection for workers under precautionary confinement and/or suffering from COVID-19: workers and civil servants under precautionary confinement or affected by coronavirus will benefit from the regime applicable to leave due to workplace accidents instead of leave due to a regular sickness. The public sector will cover the cost of the leave of these workers. 
</t>
  </si>
  <si>
    <t xml:space="preserve">Six month moratorium on taxes for SMEs (1.2 billion from the existing loan guarantee scheme). Companies that have received loans from the General Secretariat for Industry and Small and Medium Enterprises are allowed to postpone their repayment. 
Measures to align tax bases to the current situation, (EUR 1.1 billion in liquidity for firms): adjustment to real income received for VAT and income tax by self-employed workers; adjustment of advance corporate tax payments to the estimated revenues in 2020;  suspension of enforcement periods for payment of certain tax debts if companies are financing their payment through the State Guarantee Line; VAT rate is 0 for firms in supply of healthcare material by national producers to public entities, non-profit organizations and hospitals; VAT rate on electronic books, magazines and newspapers is also adjusted to align it with paper products.
The government announced the mobilisation of 200 billion euros (20% of GDP), of which 117 billion will be public (100 billion for guarantees and 17 billion to help those affected by the crisis) and the rest will be based on private sources. On April 21st, the Official Credit Institute (ICO) State Guarantee Line was extended to cover Alternative Fixed-Income Market (MARF) commercial paper.  Moreover a 2 billion euros specific line of guarantees will be allocated for export companies. ICO funding in increase by EUR 10 billion to extend its existing lines of credit to companies and self-employed workers. Additional EUR 60 million of guarantees for CERSA (Compañía Española de Reafinanzamiento).
A specific financing line is available through the ICO for the amount of 400 million euros to meet the liquidity needs of companies and self-employed workers in the tourism sector, as well as related activities that are being affected by the current situation.
Extension of the moratorium on mortgage payments (announced on March 17 for vulnerable groups) to offices/commercial premises of the self-employed impacted by the crisis, and from 1 month to 3 months.
Extension until May 20th of the April deadline for tax filings by SMEs and self-employed workers.
Suspension of interest and loan payments for entrepreneurs in the tourism industry for one year.
Affected SMEs will be granted deferrals of their tax debts with the Administration during a six month period, without interest. This will allow 14 billion euros of liquidity to be injected into the economic system. Additionally, companies and self-employed with no social security debts are allowed to defer Social Security debt payments due between April and June 2020 with 0.5% interest.
Deferral of the reimbursement of principal and/or interest of loans received from the Ministry of Industry, Trade and Tourism if COVID-19 has caused disruptions to the beneficiary firm. Flexibility in procedures for accessing and repaying loans or aid from the Ministry of industry was enhanced on March 31st.
Mechanism for reducing the costs of renegotiating and deferring rent payments for businesses to large owners or public companies. For other owners, deposits will be facilitaded as payment mechanism.
The Social Security authority is authorized to exceptionally grant six-month deferrals on social security contributions.
Procedural and administrative requirements for companies are facilitated, and deadlines for insolvency declarations as well as for tax filing procedures and requirements are also extended.
</t>
  </si>
  <si>
    <t xml:space="preserve">State and local government institutions ensure, to the extent possible, the provision of services remotely.
The State Labour Inspectorate published recommendations for employers and employees that cover the issues of working conditions, hygiene, quarantine, sick leave, etc. It is recommended, if possible, to work from home.
Special regulations for public catering places (social distancing, maximum number of clients per m2). 
Special regulations for public transport (social distancing, maximum number of passengers in public transport reduced by 50%). </t>
  </si>
  <si>
    <t xml:space="preserve">Teleworking compulsory in non-essential sectors, and encouraged in essential sectors when possible. When telework is not possible, employers need to guarantee a social distance of at least 1.5 meters. Employers can grant an tax and social security-free expense allowance to their teleworking employees (EUR 170 per month) to cover telework-related costs that workers might face (e.g. desk, office materials). </t>
  </si>
  <si>
    <t>https://www.info-coronavirus.be/en 
Federal: 
https://economie.fgov.be/fr/themes/entreprises/coronavirus/informations-pour-les/coronavirus-reduction-des 
https://emploi.belgique.be/fr/actualites/update-coronavirus-mesures-de-prevention-et-consequences-sur-le-plan-du-droit-du-travail
Flanders: https://www.vlaanderen.be/gezondheid-en-welzijn/gezondheid/coronacrisis-door-uitbraak-van-covid-19
Wallonia: https://www.1890.be/article/coronavirus-quelles-mesures-pour-leconomie-et-lemploi-en-wallonie 
Brussels: https://1819.brussels/blog/pandemie-coronavirus-le-gouvernement-de-la-region-de-bruxelles-capitale-prend-des-mesures</t>
  </si>
  <si>
    <r>
      <rPr>
        <i/>
        <sz val="10"/>
        <color theme="1"/>
        <rFont val="Arial Narrow"/>
        <family val="2"/>
      </rPr>
      <t>Belgium</t>
    </r>
    <r>
      <rPr>
        <sz val="10"/>
        <color theme="1"/>
        <rFont val="Arial Narrow"/>
        <family val="2"/>
      </rPr>
      <t xml:space="preserve">: 
- More flexibility in payment terms of taxes and social security contributions. 
</t>
    </r>
    <r>
      <rPr>
        <i/>
        <sz val="10"/>
        <color theme="1"/>
        <rFont val="Arial Narrow"/>
        <family val="2"/>
      </rPr>
      <t>Flanders:</t>
    </r>
    <r>
      <rPr>
        <sz val="10"/>
        <color theme="1"/>
        <rFont val="Arial Narrow"/>
        <family val="2"/>
      </rPr>
      <t xml:space="preserve">
- EUR 100 million for loan guarantees. The aim is to make it easier for firms to get credit from banks to finance their working capital.
- Firms that need to close are entitled to a one-off EUR 4000 obstruction premium, and additional compensation of EUR 160 per day beyond 21 days of closure. This also holds for restaurants that continue their operations through take-away. 
- Firms that face a substantial fall in revenues (at least 60%) can receive a EUR 3000 compensation premium
- Postponement of certain regional taxes (e.g. property tax). 
- Firms having difficulties repaying their loans or credits can postpone their payments until 30 September
</t>
    </r>
    <r>
      <rPr>
        <i/>
        <sz val="10"/>
        <color theme="1"/>
        <rFont val="Arial Narrow"/>
        <family val="2"/>
      </rPr>
      <t xml:space="preserve">Wallonia: </t>
    </r>
    <r>
      <rPr>
        <sz val="10"/>
        <color theme="1"/>
        <rFont val="Arial Narrow"/>
        <family val="2"/>
      </rPr>
      <t xml:space="preserve">
- EUR 5000 premium for small firms and self-employed that had to close and EUR 2500 for those who had to reduce their operations.
- Guarantees on short-term and investment loans. 
- Loans to support firms with urgent liquidity needs (up to EUR 200 000 repayable within 1 year at a fixed 2% interest rate). 
- Loan to support self-employed: max EUR 45 000, repayable within at most 5 years (75% government guarantee)
Brussels: 
- Employers that were forced to close can get a EUR 4000 premium if they have less than 50 FT employees. 
- Guarantees on bank loans (EUR 20 million total). 
- Exemption for certain taxes (e.g. City tax, tax on taxi exploitation). 
- Re-enforcement of advice services to firms in difficulties.
- EUR 3000 support for taxi drivers
- EUR 2000 premium for self-employed and micro-enterprises who are facing a significant fall in activity
</t>
    </r>
  </si>
  <si>
    <t>Starting from 1 April 2020, employers have the right to lay off an employee in a fixed-term employment relationship under the same conditions as an employee with an employment contract of unspecified duration. This amendment is intended to be in force for three months, or until 30 June 2020.</t>
  </si>
  <si>
    <t xml:space="preserve">The Emergency family Income (Ingreso Familiar de Emergencia) A lump sum payment of $10,000 (US$155) provided for the month of April to circa 3.6 M families.
Rise of cash transfers to poor families. 
Food vouchers made more generous, they also can be provided in cash to families who have not yet received them.
</t>
  </si>
  <si>
    <t>Exemption for small-scaled taxpayers in Hubei province and reduced the VAT collection rate to 1% (currently 3%) for small-scaled taxpayers in other areas, from March 1 to May 31 2020. Exemption of a wide range of consumer services from VAT on a nationwide basis. So-called ‘lifestyle services’, which include medical services, catering and accommodation services, and sundry personal services (e.g. hairdressing, laundry) are normally subject to VAT at 6%. The VAT exemption also applies to public transportation and express delivery services provided to residents. The exemption is not time limited; it is understood to be in place until the coronavirus is brought under control. Introduction of guaranteed employment rights for workers residing in regions affected by the virus.
For those who are still unemployed after receiving the unemployment insurance payment and are less than one year away from the legal retirement age, unemployment insurance can be paid to the legal retirement age.
Unemployed persons who have not yet been employed at the end of their period of receiving unemployment insurance benefits, or insured unemployed persons who are not eligible for unemployment insurance benefits, are granted unemployment benefits for a period of six months at a rate not higher than 80 per cent of local unemployment insurance benefits.</t>
  </si>
  <si>
    <t>Regulations on maximum working hours were temporarily suspended in the case of producing urgently-needed equipment.
SMEs (all enterprises in Hubei Province) that do not lay off workers or have limited implementation will be refunded the full amount of unemployment insurance premiums paid in the previous year.</t>
  </si>
  <si>
    <t xml:space="preserve">http://www.gov.cn/zhengce/content/2020-03/20/content_5493574.htm 
http://www.gov.cn/zhengce/zhengceku/2020-04/17/content_5503337.htm </t>
  </si>
  <si>
    <t>Secondary schools and universities closed. The health authority recommends isolating people over 70 and working from home as much as possible. 
Events with more than 50 persons have been banned since 27 March.</t>
  </si>
  <si>
    <t xml:space="preserve">Teleworking encouraged as far as possible. </t>
  </si>
  <si>
    <t xml:space="preserve">New COVID-19 Pandemic Unemployment Payment. The payment will be available to all employees and the self-employed who have lost employment due to a downturn in economic activity caused by the COVID-19 pandemic. The payment has a simple one–page application form and will be paid for a period of 12 weeks at a flat rate payment of 350 euros per week for jobseekers. Recipients of a number of welfare allowances prior to the crisis can cumulate those with the Unemployment Payment. Self-employed who pay themselves as "Pay As You Earn" can apply for the "Temporary COVID-19 Wage Subsidy Scheme"; those who do not can apply to the "COVID-19 Pandemic Unemployment Payment". Extra provisions are made for households with numerous children. </t>
  </si>
  <si>
    <t>If the employer can show that s/he lost at least 25 percent of business, s/he can apply to a Temporary COVID-19 Wage Subsidy Scheme. The COVID-19 Wage Subsidy allows employers to pay their employees during the current pandemic. Employers will be refunded up to 70 percent of an employee's wages - capped at a maximum weekly tax free payment of 410 euros per employee which is equivalent to 70% of the net weekly income for someone on 38,000 euros per annum. A special supplement has been introduced for the particular needs of the Early Learning and Care (ELC) and School Age Childcare (SAC) sectors.
The Short-time Work Support (STWS) Scheme is an income support payment – a form of Jobseekers Benefit – for employees who have been temporarily placed on a shorter working week. The measure pre-existed the COVID crisis. Short Time Work Support is paid for a maximum of 234 days and conditional on meeting requirements such as previous social insurance contributions, previous full employment, and current reduced employment of 3 days or less per week. Payments range from 81.2 to 391.76 EUR per week.</t>
  </si>
  <si>
    <t xml:space="preserve">Deferral to stamp duty. Extensive supports for companies, including SMEs, through a Credit Guarantee Scheme, COVID-19 Business Loans for micro-enterprises, SBCI COVID-19 Working Capital Scheme for short-term loans, Future Growth Loan Scheme for long-term loans, and a Sustaining Enterprise Fund for companies with 10 employees or more. Some programs require a business viability assessment, others a criterion of innovation. </t>
  </si>
  <si>
    <t>• Unemployed persons are covered by compulsory unemployment insurance. The submission of proof of job search efforts is waived. All persons entitled to benefits receive a maximum of 120 additional daily allowances. 
• Entitlement to short-time work was extended: Employees in fixed-term employment, apprentices, temporary workers, workers on call and employer-like employees (members of management, business owners, etc.)  as well as their spouses who work for them, are entitled to SWC. Persons in an employer-like position as well as spouses are entitled to a lump sum of CHF 3,320. Furthermore, the Federal Council has suspended the companies' co-payment for recourse to short-time work compensation.
• Self-employed persons: If they suffer a loss of income due to the closure of a business or the ban on events ordered under federal law (i.e. are directly affected), they are entitled to compensation amounting to 80 percent of their income and a maximum of 196 Swiss francs per day. 
• All other self-employed persons who are only indirectly affected by the measures to protect against the corona pandemic, but who nevertheless suffer a loss of earnings, are entitled to compensation (80 percent of their income and a maximum of 196 Swiss francs per day) if their income is at least CHF 10,000 per year, but does not exceed CHF 90,000 per year (hardship rule). (decision by Federal Council of 16 April. Entry into force retroactively)
• Further measures for persons in the cultural sector (hardship payments).</t>
  </si>
  <si>
    <t>Nationwide quarantine from 24/3/2020 (as of 21/3/2020 in Bogotá), prolonged until 11/05/2020; travel restrictions are in place</t>
  </si>
  <si>
    <t>Encourages teleworking for both public and private sectors; firms and institutions in the public and private sectors aiming to (re-)operate must comply with the 'biosecurity plan', a set of measures to employees' exposure to the virus at the workplace and reduce the spread of the disease: in particular, employers shall provide workers with protective gear, report any suspected or reported COVID-19 cases and flexibilize working hours or allow telework arrangements.</t>
  </si>
  <si>
    <t>Additional cash payment to beneficiaries of existing schemes, including 2.5 million poor households (Familias en Accion), 204,000 young people (Jovenes en Accion) and 1.5 million seniors (Adulto Mayor); One-time transfer (Ingreso solidario) for 3 million vulnerable households that are self-employed or work in the informal sector and are not covered by existing social benefits (amount: 160,000 COP); delivery of a food basket to vulnerable families; free access to water for over 1 million people who lost access because they did not pay their bills; water prices will be frozen for the duration of the state of emergency; vulnerable households can defer payments for public services (e.g. water and electricity) for 36 months; bringing forward to April of a measure foreseen for 2021 to refund VAT to vulnerable families. Prices of 26 health and essential food items have been frozen for 30 days.</t>
  </si>
  <si>
    <t>Additional resources have been devoted to providing food for households with low income. Money was also targeted to support the expected increase of unemployment insurance, which is administered by the states. The Families First Coronavirus Response Act also increases Medicaid payments to states.
Unemployment insurance payments increased by $600 per week as well as a direct payment of $1200 for each adult and $500 for children for all US residents with adjusted gross income up to $75,000 ($150,000 married). The extra $600 payment will last for up to four months. Self-employed people will be newly eligible for unemployment benefits. Max duration for unempl. benefits has been extended to 9 months, including for people already receiving it.</t>
  </si>
  <si>
    <t>% of 37 OECD countries</t>
  </si>
  <si>
    <t>On 8 March, a special remote work mode has been introduced, according to which employers are allowed to order their workers to perform specific work defined in their employment contracts for a fixed period of time outside the regular place of work.</t>
  </si>
  <si>
    <t xml:space="preserve">Short-term work schemes for employees will cover 40% of pay (up to the level of the national average wage in 2019) for workers of firms experiencing a monthly fall in their revenues of at least 25%. Employers will cover an additional 40%, while the worker will have to bear the remaining loss. The subsidy is provided on the condition that the employer will not make any employees redundant.
The expected costs of STW measure together with the allowance to self-employed are around 1.3% of 2019 GDP. The scheme will be managed by the state-owned Polish Development Fund (PFR), which will fund it by issuing state-guaranteed bonds (to be purchased by the National Bank of Poland on the secondary market as part of its QE programme).
State-support for the protection of jobs extended to NGOs, non-profit and public benefit organisations.
On 8 April, the government launched a PLN 100 billion (around EUR 22 billion or 4.5% of GDP) financial lifeline to companies, to reduce incentives to lay-off workers in the current downturn. The scheme will consist of 3-year zero-interest loans to struggling SMEs (50% of the envelope), micro-enterprises (25%) and large companies (25%). About 60% of total loans will be disbursed in the form of grants (up to 75% for SMEs and micro-enterprises), provided recipients will keep their employees during the loan period.
</t>
  </si>
  <si>
    <t>Temporary (six-month) freeze of rent increases; suspension of evictions from rental properties (except if both parties agree and/or in limited circumstances)
NZD 100 million package to provide temporary shelter to the homeless in motels.</t>
  </si>
  <si>
    <r>
      <t xml:space="preserve">Creation of a solidarity fund for small companies. Coverage of very small businesses (turnover &lt; €1M), self-employed workers and micro entrepreneurs experiencing a very sharp drop in turnover (70% loss between March 2020 and March 2019) or subject to administrative closure. Unemployed people will continue receiving their benefits and the confinement period will not be counted in the calculations of unemployment benefit rights (including for the so-called </t>
    </r>
    <r>
      <rPr>
        <i/>
        <sz val="10"/>
        <color theme="1"/>
        <rFont val="Arial Narrow"/>
        <family val="2"/>
      </rPr>
      <t>intermittents du spectacle).</t>
    </r>
    <r>
      <rPr>
        <sz val="10"/>
        <color theme="1"/>
        <rFont val="Arial Narrow"/>
        <family val="2"/>
      </rPr>
      <t>Temporary agency workers will be paid for the entire duration of their assignment as initially foreseen even if they cannot work because of the confinement measures.
People who quit a job for another one but could not be hired for the crisis are granted exceptional access to the unemployment insurance.
Craftsmen and retail traders will get a one-off tax-free payment of max 1250 euros (financed by drawing on the supplementary pension scheme for these self-employed workers thanks to an agreement with the employers' association).</t>
    </r>
  </si>
  <si>
    <r>
      <t xml:space="preserve">- Replacement income for self-employed who were forced to stop their activity or chose to stop their activities for at least 7 consecutive days because of difficulties.
- Revision of tax pre-payment amount possible for self-employed whose income is projected to be lower than the one used as reference for the pre-payment calculation. 
- Possibility of postponement, or full or partial exemption of social security contributions for self-employed. 
</t>
    </r>
    <r>
      <rPr>
        <i/>
        <sz val="10"/>
        <color theme="1"/>
        <rFont val="Arial Narrow"/>
        <family val="2"/>
      </rPr>
      <t>Flanders</t>
    </r>
    <r>
      <rPr>
        <sz val="10"/>
        <color theme="1"/>
        <rFont val="Arial Narrow"/>
        <family val="2"/>
      </rPr>
      <t xml:space="preserve">: 
- Encouragement premium given to workers who see a reduction in working hours in firms that experience a fall of 20% or more in revenues, production or orders (available from April to June 2020).
</t>
    </r>
  </si>
  <si>
    <t>Automatic extension of unemployment benefits lapsing during state of crisis.</t>
  </si>
  <si>
    <t>Companies can request cancellation of Q1 and Q2 2020 corporate tax advance payments and may ask for the deferral of payments due after 29 February, without late payment penalties. Deadline for filing corporate and personal income tax returns is extended to 30 June 2020. Outstanding VAT credits below €10,000 have automatically been reimbursed during the week of 16 March. Penalties for the late submission of VAT and other declarations are waived. Additional flexibility starting 1 April by the Centre commun de la sécurité sociale for companies' payments of social contributions, notably through a temporary suspension of late payment fees and of forced recoveries.
Companies with less than 10 employees, forced to cease their activities under the "state of crisis", to receive tax-free lump-sum grants of up to €5000 (estimated impact: €50m). New aid scheme introduced to support SMEs, providing repayable advances of up to €500 000 (estimated impact: €300m). Temporary suspension of refunds for cancelled package holidays in support of travel agents.
The smallest companies and freelancers would be eligible for a new €5,000 grant that does not have to repaid and will not be taxable. The grant is meant for firms like hairdressers and restaurants that were forced to close their doors on 18 March
Additional loans and guarantees.</t>
  </si>
  <si>
    <t xml:space="preserve">Government will pay a portion of fixed costs for companies facing significant turnover decrease relating to Covid-19. 
Accelerated payment of company tax rebates. </t>
  </si>
  <si>
    <t>Deferral of household wealth tax payment.</t>
  </si>
  <si>
    <t>€438 for 6 months to self-employed workers. 
Minimum support: Dependent employees cannot receive less than the statutory minimum wage with this measure (635€ - the RMMG). If so, SS tops-up. Independent/self-employed workers cannot receive less than 438.81€ (a value known as IAS, used to calculate basic income social protection).
Extraordinary extension of unemployment benefits and all benefits of the Social Security system which lasts until the end of containment measures.</t>
  </si>
  <si>
    <t xml:space="preserve">As of 16/03: The government has  postponed the deadline for tax returns by three months for  individuals.
Temporary abolition of social insurance and health insurance contributions for self-employed entrepreneurs over three months (March, April and May). These contributions will be split over the following 18 months.
As of April 21st: extension by one month of UB for those whose entitlement were running out during the crisis. </t>
  </si>
  <si>
    <t>Reduced Employment ratio:  payment of unemployment benefits up to 75% of salary for short-term workers or unemployed.
The self-employed and freelancers are also eligible for this benefit.
Wages paid alongside reduced unemployment ratio do not deplete unemployment benefits (between March 15th and June 1st  2020). 
ISK 2.2bn to create 3,000 temporary summer jobs for students aged 18 and over.</t>
  </si>
  <si>
    <t xml:space="preserve">Reduced Employment ratio: workers who see their working hours reduced are entitled to the payment of unemployment benefits. The new provisions are valid from March 15th until June 1st  2020. The measure is intended to encourage employers to maintain employment relationships instead of using layoffs. It consists of employees and employers making a temporary agreement to reduce employees´ employment ratio. It is then possible to apply for unemployment benefits alongside the reduced employment ratio. The employee’s employment ratio must be reduced by at least 20% and cannot be reduced further down than 25% (Therefore in order for this measure to apply an employee must have been in at least 45% employment before the reducement). This option has been extended to 31 August, with a possible reduction in hours or salary to as low as 25%, or 50% from July onwards. An application must be filed for an extension, and the requirements for participation will be reviewed. </t>
  </si>
  <si>
    <t xml:space="preserve">Deferral of tax payments; financial support for tourism sector and private media; refund of VAT for construction projects. Public investment projects will be advanced. 
Companies forced to shut down receive subsidies of up to ISK 2.4m.
Simpler rules on financial restructuring of companies, notably in terms of requirements for financial restructuring, requests for restructuring and consideration of applications, deadlines, authorisations for measures, counterparties’ authorisations for cancellation, and non-performance clauses. 
From 1 May through 30 September, opportunity to apply for government support to pay a portion of salary costs (max. 85%) for any staff member during their notice period. Restricted to companies that have suffered at least a 75% loss in revenue and are forecasting continued revenue losses at least through 2020. These employees will have priority access to jobs when business activities resume, and will retain certain specified accrued rights from that employer. </t>
  </si>
  <si>
    <r>
      <t>Strict confinement measures taken including fines for not complying, only essential shop will remain open. Need a</t>
    </r>
    <r>
      <rPr>
        <i/>
        <sz val="10"/>
        <color theme="1"/>
        <rFont val="Arial Narrow"/>
        <family val="2"/>
      </rPr>
      <t xml:space="preserve"> Attestation de déplacement dérogatoire</t>
    </r>
    <r>
      <rPr>
        <sz val="10"/>
        <color theme="1"/>
        <rFont val="Arial Narrow"/>
        <family val="2"/>
      </rPr>
      <t xml:space="preserve"> to leave the house or else a fine can be given. Confinement measures expected to be progressively lifted by areas from 11 May, upon  local sanitary conditions</t>
    </r>
  </si>
  <si>
    <t xml:space="preserve">Schools are closed, travel restrictions, large gatherings are banned, social distancing measures, tracking of infected people. 
Partial lockdown (since 20 March, further tightened since): People are ordered to stay home except for essential trips (e.g.work, food, medical appointments).
As of 9 March all Israelis returning from abroad are ordered into a 14-day quarantine.
Since 19 April special education programmes are allowed to operate. From 3 May general schools are allowed to reopen grades 1-3 and 11-12 and ultra-orthodox schools grades 7-11. Other grades are to reopen by 1 June. Pre-schools are expected to reopen on 10 May. Universities remain closed.
Since 26 April most shops on streets are allowed to open if they meet certain hygiene and social distancing standards. Restaurants take-aways are allowed. From May 3 hotels for domestic tourism are allowed to reopen.
</t>
  </si>
  <si>
    <t>Only vital employees in the public sector will work. The rest will have to take paid sick leaves (with some deductions). 
Between April 1 and April 19, only 15% of the private sector employees were allowed to go physically to work. Since 19 April, workplace restrictions eased with around 30% of employees in the private sector being physically allowed to go to work. Workplaces meeting certain standards (e.g. on hygiene and distancing) can admit a larger number of employees.</t>
  </si>
  <si>
    <t xml:space="preserve">Only vital employees in the public sector worked during the lockdonw. The rest was allowed to take paid sick leaves (with some deductions). </t>
  </si>
  <si>
    <t>All employees on unpaid leave for at least 30 days will be able to claim unemployment benefits immediately. Unemployment benefits can be claimed after employment for the least 6 months, from 12 months previously
A one-time payment of NIS 6000 (about EUR 1500) for the self-employed. A grant of 70% of the average monthly taxable income up to NIS 10 500 in April and May for the self-employed that experience a 25% decrease in activity (30 March and extended on 8 and 24 April).</t>
  </si>
  <si>
    <t>The fund for state guaranteed loans to support mainly SMEs with cash-flow problems was increased from NIS 4 billion to NIS 8 billion. 
Local tax reductions for firms (2.7 billion): 25% discount on municipal property tax for industries significantly affected by the crisis (effectively cancelation of property tax between March to May) (30 March).
Grant for small businesses (up to NIS 20 million turnover) up to NIS 400 000 to cover fixed expenses (24 April).
Tax and payment deferrals (NIS 9 billion): Payment of VAT, municipal taxes, social security contributions, utility payments, government fees have been deferred for SMEs until the end of April.
Loan guarantees for SMEs. Government has set up a loan find of NIS 8 billion for SMEs. The government guarantees 85% of each loan but guarantees are limited to 15% of overall losses on all loans. Loans have a maturity of up to 5 years, with lower collateral requirements (5%). The first year is interest rate free. The time required for banks to provide credit approval is reduced to 7 working days.
Loan guarantee fund for large firms: The government has set up a NIS 6 billion loan fund businesses for firms with annual revenue turnover over NIS 200 million. Firms can apply for a loan of up to 8% of their annual turnover up to NIS 100 million. The state guarantees 75% of each loan but guarantees are limited to 12% of overall losses on all loans.</t>
  </si>
  <si>
    <t>Schools, kindergartens, restaurants, cafés and universities are closed. As of 23 March all gatherings are banned. Additional measures to keep social distance in shops. Ban on "contact professions" related to personal care such as barbers and beauticians. Borders are closed for “unnecessary travel” for 30 days starting 18 March. As from 11 may Dutch childcare facilities will be open as per normal, and primary school kids (4-12) will be in school half-time. As from June 2, Secondary schools will re-open as well (probably on a part-time basis).</t>
  </si>
  <si>
    <t>Nation-wide lockdown as of 24/3/2020 to be lifted on May 17th. New guidelines allow for a relaxation of strict restrictions on mobility across zones defined according to the number of covid-19 cases.</t>
  </si>
  <si>
    <t>Government of Canada’s COVID-19 Economic Response Plan, will provide up to $27 billion in direct support to Canadian workers and businesses. The measures allows for eligible employers to retain skilled employees and workers to remain employed during the temporary downturn in business due to COVID-19. Extension o f maximum possible length of work-sharing agreements from 38 to 76 weeks. Emergency wage subsidies for eligible firms who have experienced a 30% drop in revenues will cover 75% of wage costs up to a ceiling for up to 12 weeks.
The Temporary 10% Wage Subsidy is a three-month measure that will allow eligible employers to reduce the amount of payroll deduction required to be remitted to the Canada Revenue Agency (CRA).</t>
  </si>
  <si>
    <t>• Schools and universities are closed (virtual education is in place).                                         
• Ban on gatherings above 100 individuals inside and 500 outside.                                                 
• Non-essential shops can be open only until 3pm. 
• Movements asked to be limited to essentials and while keeping 1.5m from others.                                   
• Those above 65 can only go to supermarkets and pharmacies only between 9 and 12 o’clock (while persons under 65 outside this period).                                           •Visiting residential social institutions is prohibited. 
• Travel bans are in place.</t>
  </si>
  <si>
    <t xml:space="preserve">• Short-time work scheme, where the state pays 70% of the wages lost due to the reduced working hours for 3 months for employees whose working time has been reduced by 15-75%. 
• The state provides 40% wage compensation (maximum 1000 euro) for engineers and those working in the R&amp;D sector for a period of three months. Workers who benefit from this cannot be eligible for the short-time work scheme.
</t>
  </si>
  <si>
    <t>• Stop/break in corporate loan payments until December 2020.
• Short term company loans get automatically elongated until June 30.
• Employers in tourism and hospitality, entertainment movie making and performing arts, gambling, event management, media those providing sport services are exempt from paying social security contributions after their employees between March and June. 
• ‘Small taxpayer’ Enterprises (Kisadózó vállalkozások) working in personal transport industry (taxis etc.) have some corporate tax exemptions. Further temporary tax exemptions is granted for 81,480 small businesses and individual entrepreneurs in selected professions until 30 June. 
• Tax collection of unpaid flat-rate small business tax (so-called KATA) incurred before 1 March is suspended until the quarter following the end of the state of emergency.    • The tourism and hospitality industry is exempt form tourist tax until the end of the year.                                                                            
• Funds of 600 million HUF available for ’protection’ of the tourism industry.                                                                     
• Loans of 2000 billion HUF available with preferential conditions for businesses.                                             
• Social security contributions are decreased by 2pp.      
• Processing VAT clawbacks is reduced to 20 and 30 days.</t>
  </si>
  <si>
    <t xml:space="preserve">Business can request monthly compensation amounting to 60% of the employee’s salary for three months. On 3 May the Ministry of Human Resources and Social issued a decision allowing private sector companies to reduce salaries by up to 40% and to terminate contracts due to the economic crisis. Guidelines published on 4 May link salary cuts to a proportional reduction in working hours and clarify that the employer has no right to invoke the principle of force majeure unless it has previously received a government subsidy to fight the crisis and can prove a number of basic conditions. </t>
  </si>
  <si>
    <t>Saudi Arabian Monetary Authority (SAMA) unveiled a SAR 50 billion (USD 13.3 billion) package (for loans for small and medium businesses, or cash strapped retailers). On 7 May, the authorities launched a new programme to support the business sector, with a focus on industry and mining. These measures include: deferring and restructuring loan payments, exempting, reducing or postponing payment of fees/fines/tax, automatically renewing industrial licenses and customs exemption, and a 30% discount on electricity bills while offering the possibility of payment deferral. Additional measures strengthen the application of local content and national industry criteria, in particular for PIF-invested companies.</t>
  </si>
  <si>
    <t>Enforce guidelines for densely populated workplaces such as call centres and to encourage business to allow remote working to reduce community infections. 
Temporarily simplifying procedures for employers to apply for a subsidy (up to KRW 5.2 million a year per employee) for introducing flexible work arrangements like work from home, remote work or selective work hours. A total of 2 602 SMEs applied for government subsidy from February 25 to April 10, compared to only 33 SMEs by February 24 this year. In addition, the government supports up to KRW 20 million per company to build telecommuting-related infrastructure.</t>
  </si>
  <si>
    <t>The National Assembly of Korea passed an extra budget bill worth more than KRW 10 trillion to help fight against the new coronavirus, which includes supports for the low-income households and small businesses.
The government announced that it will increase the financial support package to KRW 135 trillion from KRW 50 trillion to ease the financial burden on small businesses and self-employed.
The government will establish the key industry stabilization fund (KRW 40 trillion) to support seven industries suffering from financial difficulties: airlines, shipping, automobiles, shipbuilding, machinery, power, and communications. Support will only be given under the condition of overall employment being maintained, prevention of moral hazard such as effort on their part, and profit sharing from normalization of enterprises.
Designating “special employment support sectors” for increased levels of employment security support from among those hit hardest by the outbreak, such as the travel industry, tourist accommodation services and performing arts industry.</t>
  </si>
  <si>
    <t>Nationwide financial supports, including providing emergency living allowances and reducing health insurance premiums, will be provided low-income households due to losing jobs and closing their businesses. On the top of this, consumption vouchers are provided to low-income households. The supplementary budget passed on 17 March includes subsidies to intermediate governments which will be used for employment protection programmes for non-regular workers and daily workers.
The government and the National Assembly decided to offer “emergency disaster relief payments” of KRW 14.3 trillion to all households. A total of 22 million households to become recipients. Payments to vary according to the household members: KRW 0.4 million (single-person households), KRW 0.6 million (two-person households), KRW 0.8 million (three-person households), KRW 1 million (four or more-person households). The government initially decided to exclude the top 30 percent by income for the one-time direct financial support, but it later expanded the scope of beneficiaries to all households. Instead, the government is campaigning to encourage the wealthy to donate their share. Donations will be injected into the Employment Insurance Fund to be used to help maintain employment and support those who have lost their jobs.
In a similar vein, Seoul will pay up to KRW 500 000 to households whose income are below a designated level. Jeonju introduced "disaster basic income" amounting KRW 527 000, which will be provided on April, for non-regular workers and the unemployed.
Providing emergency employment security subsidy of KRW 500 000 a month for three months to 930 000 people, including small business owners whose sales have dropped sharply with COVID-19, dependent self-employed and freelancers who have seen a reduction in work (but not covered by Employment Insurance), and workers on unpaid leave in SMEs.
Korea launched “Special Support Program for Regional Employment Response to COVID-19”, with the aim of supporting customized employment security measures for the needs of each region.
The government will also directly create a total of 550 000 jobs, including 100 000 digital jobs which do not require face-to-face contact.
Increase job seekers’ allowance for young adults, and reintroduce job seekers’ allowance for those from low income households.
Providing zero-interest loans to construction workers to help their livelihoods and paying employment promotion subsidy in advance for the aged who participated in public services.
For low-income workers and dependent self-employed people, providing much greater opportunities to take out the livelihood support loan and relax income requirements for the loan.
As many as 208 000 small businesses will be eligible for Reopening Business Subsidy of KRW 3 million, and Business Closure Subsidy of KRW 2 million.</t>
  </si>
  <si>
    <t xml:space="preserve">Teleworking encouraged when possible since 12th of March
</t>
  </si>
  <si>
    <t xml:space="preserve">Sickness allowance on account of an infectious disease to cover loss of income is available only if this has been ordered by the physician responsible for infectious disease control in the relevant municipality or hospital district. No entitlement when i) ordered by employer to stay at home after returning from abroad, ii) need to stay at home because of closure of child care centres or schools, iii) working remotely without loss of income, iv) precautionary quarantine.
Temporary financial assistance due to an epidemic outbreak (see column G) can also be paid to persons arriving in Finland from abroad who have been placed in conditions equivalent to quarantine and are therefore forced to take unpaid leave from work.
</t>
  </si>
  <si>
    <t xml:space="preserve">A variety of facilities closed for at least the next six months, including restaurants, cafés, gyms, sporting venues and places of worship. Schools still remain open, but some state governments (notably Victoria, New South Wales and the Australian Capital Territory) have signalled an intention to unilaterally embark on school closures. Public gatherings of more than two people are banned as is overseas travel for Australian citizens.   Any arrivals in Australia are quarantined for 14 days. 
The deconfinement plan is as follows:
• Step 1 will allow gatherings of up to 10 people, up to 5 visitors in the family home and some local and regional travel (within-state). Some retail and small cafes and restaurants will also be able to reopen.
• Step 2 will allow gatherings of up to 20 people, and the reopening of gyms, beauty services and entertainment venues like galleries and cinemas.
• Step 3 will allow gatherings of up to 100 people. Arrangements under step 3 will be the ‘new normal’ while the virus remains a threat. International travel and mass gatherings over 100 people will remain restricted.
The government has also released the CovidSafe App for tracing potential outbreaks. </t>
  </si>
  <si>
    <t>Schools were closed until April 6 and the new school year began with online classes from April 9.
On 20 April the government decided to gradually phase out the stringent social distancing measures, allowing some religious meetings and restricted social activities.
The government has decided to gradually reopen schools from May 20 to June 1, amid clear signs of a slowdown in the number of new COVID-19 infections.</t>
  </si>
  <si>
    <t>The Canada Mortgage and Housing Corporation (CMHC) launched a revised  Insured Mortgage Purchase Program, whereby the government will purchase up to CAD 50 billion of insured mortgage pools through CMHC, in order to provide stable funding to banks and mortgage lenders to ensure continued lending to Canadian consumers and businesses
Temporary suspension of eviction notices in some provinces (e.g. Ontario)
Doubling of the Reaching Home Program that provides funding for the homeless and establishment of a fund to help Indigenous communities.</t>
  </si>
  <si>
    <t>Extension of the seasonal suspension of evictions from dwellings (la trêve hivernale).
Lowering of eligibility criteria and increase of financial support under means-tested housing subsidies for rent and ownership.</t>
  </si>
  <si>
    <t>The Canada Emergency Response Benefit (CERB) is available to workers who have stopped working because, among other reasons, they are taking care of children (or other dependents) who are in quarantine or sick due to COVID-19 or whose care facility has closed due to COVID-19. The benefit is available to both employees and the self-employed. Paid by the federal social insurance programme. (See next column for more details on the CERB). 
Additionally, the government is providing a temporary one-time boost to the Canada Child Benefit. This means that families that are currently eligible for the CCB will receive an extra $300 per child as part of their May 2020 payment. The overall increase for families receiving the child benefit will be approximately $550 on average. In total, this measure will deliver almost $2 billion in extra support.</t>
  </si>
  <si>
    <t>Extension of the existing paid family leave programme. Previously, the Czech Republic's family leave programme allowed working parents with children under age 10 to take paid leave for up to 9 days at a time (16 days for single parents) in cases of unforeseen school closure. This has been extended to cover the whole school closure period, and expanded to parents with a child under age 13. Paid by public social insurance through a benefit set at 80% of earnings. This leave also extends to people who need to care for elderly or disabled relatives, if the facility designed for their care has closed. 
The government has also provided a benefit worth CZK 424 per day to self-employed people who are taking care of a child between 6 and 13 years of age and are not able to work.</t>
  </si>
  <si>
    <t>Some schools and childcare facilities remain open, with a skeleton staff, to look after children of essential service workers, children of workers in the private sector that are not sent home, and socially vulnerable children.</t>
  </si>
  <si>
    <t xml:space="preserve">Parent employees taking unpaid leave to care for a child who normally would be in early childhood education or school are entitled to a "Temporary financial assistance due to an epidemic outbreak" benefit. The benefit is paid at a flat-rate of  EUR 28.94 per working day (EUR 723.50 per month). The temporary benefit is available until 13 May 2020, when schools and early childhood education facilities are due to re-open. It can be paid retroactively from 16 March 2020. Available to employees only. Paid by public social insurance.
Parents are also entitled to paid sick leave if they cannot work because they need to care for a child under age 16 who has been placed in quarantine. Paid at 100% of earnings. Payment is made through the employer, who is reimbursed by public social insurance. This is available to both employees and the self-employed. </t>
  </si>
  <si>
    <t>Before 1 May 2020, working parents (employees and the self-employed) with children under age 16 affected by school closure and/or self-isolation were entitled to paid sick leave (paid at 90% of gross earnings for the first 30 days) if no alternative care or work (e.g. teleworking) arrangements could be found. From 1 May 2020, for parent employees, a similar arrangement applies but the parent is placed on the short-time work scheme (see right). Payment under the new scheme equals 70% of gross salary (about 84% of the net salary), and 100% for employees on the minimum wage. Self-employed parents continue to have a right to paid sick leave under the previous scheme. Paid by public social insurance.
Some schools and childcare facilities remain open, with a skeleton staff, to look after children of essential service workers.</t>
  </si>
  <si>
    <t xml:space="preserve">Some parental benefits (GYES, GYED, GYET) that would expire during the state of emergency will be extended until the end of the state of emergency. </t>
  </si>
  <si>
    <t>Families with children under 18 will receive a one-off child benefit payment on 1 June 2020 worth ISK 30 000 or ISK 42 000 per child, depending on income.</t>
  </si>
  <si>
    <t>One-off payment for parents worth NIS 500 per child, up to the fourth child.</t>
  </si>
  <si>
    <t>Entitlements to parental benefits that would expire during the state of emergency (typically, when the child reaches 1 or 1.5 years of age) will be extended until the end of the state of emergency for people who are unable to return to work. Benefits are capped at EUR 700 per month.  
A limited number of public childcare facilities remain open to look after children of essential service workers and parents who cannot provide childcare by themselves.</t>
  </si>
  <si>
    <t>Essential service workers with children aged 5 to 14 who are working outside the home are entitled to funding for in-home childcare services. 
Workers who are unable to work because they are caring for a dependent who is sick or self-isolating are entitled to paid leave under the "COVID-19 Leave Support Scheme". Paid by the state through the employer at NZD 585.80 per week for a full-time employee. Employers are encouraged to top-up payments to at least 80% of earnings. Available for employees and the self-employed.</t>
  </si>
  <si>
    <t>Extension to the existing family care leave entitlement. For 2020, working parents with one or two children are entitled to 20 days paid family care leave (up from 10), and those with three or more children to 30 days (up from 15). Single parents have the right to 40/60 days per year in 2020. Paid at 100% of earnings. The first three days are paid by the employer, and the remainder by public social insurance. Available to both employees and the self-employed, although a 3-day waiting period applies for self-employed claimants.</t>
  </si>
  <si>
    <t>Parents with children under age 12 who are not able to work due to school or child care closures are entitled to paid leave, paid at two-thirds of earnings up to a ceiling. Paid in equal parts by the employer and social insurance. Self-employed workers in similar circumstances receive an allowance worth one-third of their usual earnings.
Workers caring for a child (or granchild) in quaratine are entitled to up to 14 days paid leave, paid by public social insurance at 100% of earnings for a child, and 65% of earnings for a grandchild.</t>
  </si>
  <si>
    <t>Parents who are unable to work because they need to provide care for a sick child under age 16, or because of school or child care facility closure, are entitled to a special paid family leave. Paid at 55% of earnings by the government. The same measure applies to those who need to care for adult relatives due to facility or service closure.
Employees who cannot go to work because they have take care of a sick family member or child during due to quarantine or isolation oblgations cannot have their employment relationship terminated.
Caregiving allowance is not reduced if person cared for is in the hospital, for a period extended from 30 to 150 days. Reform of the personal assistance allowance to allow family member to provide assistance.</t>
  </si>
  <si>
    <t>As part of the broader short-time work scheme (see right), working parents who are unable to work because they need to care for children are entitled to up to three-months paid leave. Paid at 80% of earnings by the government.
The government has also introduced a series of one-time solidarity payments to disadvantaged groups, usually tied to the receipt of existing benefits. These include a EUR 30 per child means-tested payment to recipients of child benefit on low- and medium incomes, and a EUR 150 per family payment to recipients of the parental or childcare allowances. The large family allowance also increases by EUR 100 (to EUR 504.48) for families with 3 children, and by EUR 200 (to EUR 691.52) for families with 4 or more children.</t>
  </si>
  <si>
    <t>Helping dealing with additional family care needs</t>
  </si>
  <si>
    <t>Parents with dependent children are entitled to leave. This entitlement excludes essential service workers. 
Recipients of the maternity allowance and/or Universal Child Allowance (AUH) receive an additional payment worth the equivalent of the monthly benefit (ARS 3,103).</t>
  </si>
  <si>
    <t>Evictions: Prohibit evictions due to missed payments for all households until state of emergency lifted. Thereafter, evictions due to missed payments will be prohibited for a maximum of 6 months. (Vulnerable households are those affected by the Temporary Adjustment of Employment Process) or whose incomes have fallen by more than 40% due to COVID-19)
Rental contracts: Contracts that are about to expire can be automatically extended for up to 6 months under the same terms.
Rental payments: Measures depend on the type of landlord:
- If landlord is a company, public housing entity or the owner of 10 or more properties: compulsory automatic moratorium on rent payments for vulnerable households for 4 months, with rental payments due over 3 year period; or a reduction of rent by 50% for 4 months.
- For small-scale landlords: rent deferrals are promoted, via agreement; in absence of agreement, vulnerable households are eligible for a microcredit scheme at 0% interest for 6-months, payable over up to 10 years, backed by government guarantee; a new housing allowance programme has been created (see below).
Mortgage moratorium for 6 months on an eligible household's permanent home: eligible households include vulnerable households, as well as self-employed, businessmen and professionals whose economic activity has been affected by COVID-19, and landlords who have not received rental payments and are thus unable to cover their mortgage payments. 
Utility companies cannot cut services (water, gas, energy) in case of non-payment. A social benefit to cover the costs of energy provision has been extended to households affected by COVID-19.
[In coordination with regional authorities] Introduction of a national housing allowance programme to help tenants cover rental payments (or to repay the microcredit for rental payments, mentioned above). Subsidy is a maximum on EUR 900/month for 6 months, or EUR 5 400 if tenant has to repay microcredit. 
[In coordination with regional authorities] Reinforcements to support programmes for victims of gender violence, evicted households, the homeless and other vulnerable people. The subsidy is maximum EUR 900/month and EUR 200/month for maintenance, community and supply costs. 
Support to regions and municipalities to acquire dwellings to be rented out. 
Suspension of non-urgent construction on residential buildings (with some exceptions)</t>
  </si>
  <si>
    <t xml:space="preserve">On 30 March, the Ministry of Health declared a national sanitary emergency. All non essential activities are suspended until April 30. The entire population residing in Mexican territory is encouraged to voluntarily remain home, while the confinement is mandatory for anyone over 60 years of age, pregnant women, or people with chronic or autoimmune diseases. Even in sectors deemed essential (such as healthcare and law enforcement), meetings of more than 50 people cannot be held and basic hygiene, prevention and healthy distance measures should always be applied. 
On may 13, the government announced today its reopening plan, which in three stages. </t>
  </si>
  <si>
    <r>
      <t xml:space="preserve">Provision of 5kg of rice or wheat per person, and 1kg of pulses per household, free of cost, for the next three months. A new INR 500 cash transfer (USD 6.6) per month, for the next 3 months, to 200 million women through bank accounts opened since 2014 to deliver cash transfers to the poor (Jan Dhan bank accounts). New INR 1000 cash transfer (USD 13.3) for the next 3 months to 30 million poor senior citizens, widows and disabled.  Doubling the amount of collateral-free loans for self-help group of women (reaching 63 million women) to INR2mn vs INR1mn earlier. For construction workers: States have been asked to provide relief for workers using the welfare fund for building and construction labourers, consisting of ~INR300bn. For formal employees (from the so-called organised sector), the government has committed to pay employee provident fund contributions on behalf of employees and employers (12% each) for the next three months, for firms with up to 100 employees, where 90% of them are earning less than INR15,000 per month. The government is also amending its pension regulations, so that workers can draw up to 75% for their contingency expenditure non-refundable advance or three months of wages in advance, whichever is less. Pending income tax to be released immediately to provide relief to 1.4 million taxpayers.
The (already announced) support for the Employment Provident Fund, with the government paying the 12% of employer and employee contributions from Mar-May 2020, is extended by another 3-months to cover the period Jun-Aug 2020. This is expected to benefit about 0.4 million firms and 7 million employees.
The statutory provident fund contribution rate for both employer and employee is reduced to 10%. This is expected to support disposable incomes of 43 million employees.
Other measures at state and city level. </t>
    </r>
    <r>
      <rPr>
        <sz val="10"/>
        <color rgb="FFFF0000"/>
        <rFont val="Arial Narrow"/>
        <family val="2"/>
      </rPr>
      <t/>
    </r>
  </si>
  <si>
    <t>Extending the last date for filing income tax returns for FY 2018-19 from March 31st to June 30th,  2020. Similar extension applies for the Goods and Services tax. 
Frontloading the instalment of INR 2000 cash transfer for land-owning farmers (under the PM Kisan scheme) to the first week of April. This will benefit about 89 million farmers. Pending GST and customs refunds to be released immediately to provide relief to 0.1 million businesses.
Emergency loans and equity support for micro firms and SMEs:
• Eligible firms can access an emergency credit line of 20% of their outstanding credit, with 100% government credit guarantee and a moratorium of 12-months on principal repayment. The government expects that 4.5 million firms will benefit from this scheme.
• Stressed firms requiring equity support will be given access to a INR 200 billion subordinate debt scheme with partial loan guarantee. The government will provide INR 40 billion to the 200 billion fund. About 2 million firms may benefit from this scheme.
• To provide equity funding for firms with growth potential, a fund of funds of INR 500 billion will be set up with a INR100bn corpus.
• Global tenders are now excluded from government procurement of up to INR 2 billion to protect firms from foreign competition.
• Receivables from government and central public sector enterprises to be released in 45 days to help firms manage their cash flows.
• Power distribution companies will benefit from liquidity injection via loans against state government guarantees (INR 900bn) to enable them to fulfill their liabilities towards power generation companies.
• Real estate companies will be given extension of 6-month for registration and completion timelines, with COVID-19 to be treated as an event of 'Force-Majeure'
• 6-month extension on construction, goods and services contracts with government agencies, partial bank guarantees to be issued by government agencies on partially completed contracts.
• Tax regulations: rates for tax collected or deducted at source on professional fees, interest, rent, dividend, commission, brokerage, etc., are reduced by 25% until 31-Mar 2021 (INR 500bn); refunds to charitable trust, non-corporate businesses and professions to be issued immediately; due date for all income tax returns for FY20 extended to Nov'20; due date for tax audits and assessments are also extended</t>
  </si>
  <si>
    <t>Employers have to assess the risks faced by their employees and visitors and implement measures to mitigate those risks, paying particular attention to vulnerable staff; 
inform their employees about their proposed measures; apply flexible working (teleworking) where possible.</t>
  </si>
  <si>
    <t>May 21, 2020</t>
  </si>
  <si>
    <t xml:space="preserve">Temporary reinforcement of unemployment insurance: the funds for the Employment Service to manage newly registered unemployed and notice have been increased as well as those for the unemployment insurance funds to manage notices; the membership terms for joining an unemployment insurance fund have been shortened from 12 to 3 months; the ceiling in the unemployment insurance fund is raised temporarily from SEK 910 to SEK 1 200 per day for the first 100 compensation days; from day 101 onwards, the ceiling for income-related benefits from unemployment insurance funds is proposed to rise from SEK 760 to SEK 1 000 per day between 29 June 2020 and 3 January 2021. The ceiling for basic insurance is temporarily raised from SEK 365 to SEK 510 per day; the waiting period of 6 days before receiving unemployment benefits has been abolished. 
Self-employed will received a reduction of individual contributions as that proposed for firms. Self-employed will also be able to defer their VAT payments that otherwise should be paid during the spring, such as on 12 May. 
</t>
  </si>
  <si>
    <t>Employers’ wage costs can be halved and the central government will cover a larger share of the costs. This model is similar to short-time work, but the subsidy level is significantly increased. Moreovor, from 1 May 2020 and for three months, employers will be able to reduce their employees’ working hours by up to 80% (instead of 60%) and the government will bear most of the cost. The wage costs will be reduced by over 70% (previously 50%), while workers will retain almost 90% of their original wage. Combined with the reduced employers’ social security contributions, employer costs can be reduced by up to 86% per cent during May and June. Control mechanisms will be enhanced.
Wage negotiations have been postponed to the Autumn.
The period during which a person may have a subsidised job (extra job, new start job or introductory job) will be extended by an additional year for those who already have such jobs; the maximum time for support for starting a business will be extended from six to twelve months; municipalities will receive grants for more summer jobs for young people and funding for green jobs. 
 From 1 August until 30 September, the central government will compensate employers for higher sick pay costs due to the COVID-19 pandemic. The Government is currently preparing the details of the proposal.</t>
  </si>
  <si>
    <t>Self-isolation is recommended for people with symptoms or those who have been in contact with a tested-positive individual; recommendations include social distancing, do-prayer-at-home. Ban on arrivals and transit by foreigners and screening for returning nationals. Large-scale social restrictions (PSBB) have been imposed in Jakarta since 10 April (no gatherings of more than five people at social and religious events) Since then, 19 additional areas have adopted PSBB, mostly in Java. ural areas. On 22 April, the President announced the ban of the Idul Fitri mudik (exodus), which last year saw an estimated 20 million people return to their hometowns. 
Large-scale restrictions (PSBB) are expected to end starting 1 June.</t>
  </si>
  <si>
    <t>National curfew from 22:00 to 05:00 hrs. A broader and more strict lockdown enacted the from the week 11 may. The whole metropolitan region (Santiago) is concerned. More than 50% of the population is under strict lockdown now.</t>
  </si>
  <si>
    <t>A massive campaign of vaccination against seasonal flu started on 16 March. Employers are responsible for protecting the health and safety of employees at work. They are required to implement preventative measures to ensure employees are not exposed to conditions that could be harmful to their health or safety while working. Massive purchase of health infrastructure.</t>
  </si>
  <si>
    <t>The regulation in force until March 2020 was temporarily changed. Dismissals and suspension of workers for absence or other causes linked to COVID are forbidden. This measure was extended the 15 May for another 60 days.</t>
  </si>
  <si>
    <t>Schools and universities are closed, large gatherings are banned, boarders are closed. Strict confinement has been announced. Citizens shall refrain from attending their places of work and shall not be allowed to circulate on routes, roads and public spaces. Only minimal and essential travel will be allowed for the provision of cleaning supplies, medicines and food. Confinement extended until further notice.</t>
  </si>
  <si>
    <t>Strict confinement, schools and university are closed, travel restrictions, bann on large gatherings, lock down in effect. On March the 29th the confinement’s scope was enlarged including now all non-essential economic activities (this has been partially lifted since April 9th). On April 28 the Council of Ministers approved the "Plan for the transition towards a new normality", with the aim of gradually restoring the development of economic and work activities. This Plan will be progressive (divided into four phases, each lasting at least two weeks, starting on 4 May), asymmetrical (developed at provincial level depending on the fulfilment of objective health, mobility and economic parameters and indicators) and coordinated (under the direction of the Government and the Ministry of Health).</t>
  </si>
  <si>
    <t>Changes in the temporary employment adjustment schemes (ERTEs - Expedientes de Regulación Temporal de Empleo): simplification of the scheme (duration of procedures reduced from 15 to 7 days); extension of the access conditions (all workers affected by employment suspension or working time reduction, regardless of contribution period); unemployment benefits received under the temporary employment adjustment scheme do not count in terms of consumption of unemployment benefit rights; exemption of social contributions during the period (100% for SMEs, 75% for the other firms) ; ERTEs have been extended to be applicable in sectors considered essential but having nevertheless suffered a reduction in revenues due to confinement measures. All temporary employment adjustments process related to the Covid-19 crisis are covered under these provisions, even if they were initiated before the approval of the measure.   
Extension of social security bonuses in discontinuous fixed contracts to cover contracts from February to June 2020 in the tourism sector, in order to preserve employment. 
The Social Agreement for the Defence of Employment, holds different measures aimed at protecting employment beyond the the state alarm. The most important are the following: 
- The measures of the ERTES due to force majeure (which exempted employers from paying social security contributions and improved access to unemployment protection) are disassociated from the state of alarm and extended until June 30 (date that may be expanded if the activity restrictions for health reasons are maintained).
The 100% exemption of employer contributions to Social Security is maintained for companies that continue in an ERTE of "total force majeure" (when the pandemic continues to prevent the resumption of activity), exemption that is maintained at 75% for companies with 50 or more workers.
A new category of ERTEs is introduced for companies that can restart their activity, called "partial force majeure". Companies will be able to combine workers in activity and workers with their employment contract suspended, establishing reductions in social security contributions for all of them. As an incentive for the return to work, the exemptions will be greater for those workers who return to the activity than for those who continue with the suspended contract: For companies with less than 50 workers, the reduction in contributions for workers who return to work will be 85% in May contributions and 70% in June; for workers who continue with the suspended contract, the reduction will be 60% in May contributions and 45% in June. In the case of companies with 50 or more workers, the reduction in contributions for workers who recover their activity will be 60% in the May contributions and 45% in June; for workers who continue with the suspended contract, the reduction will be 45% in May and 30% in June.
- The companies that benefit from these exemptions or quota reductions must maintain jobs during the six months following the activity recovery, even if this return is partial or concerns only part of the workforce. This will not apply to companies where there is a risk of insolvency proceedings.
- Companies with their tax domicile in offshore locations will not be eligible for the extension of the ERTE due to force majeure.
- Companies benefiting from the extension of ERTEs due to force majeure will not be able to distribute dividends during the tax year corresponding to the application of the ERTEs, unless they return the part relating to the exemption applied to social security contributions.</t>
  </si>
  <si>
    <t>Economic dismissals related to Covid-19 are not allowed. Companies have to use ERTEs (see column I). Moreover, if a company reduces activity for reasons related to the Covid crisis, the maximum duration of the affected fixed-term contracts can be prolonged for the same number of months of the crisis. During these periods of temporary suspension of employment contracts, companies must not pay social security contributions. This exemption from payment of contributions will be 100% in companies with up to 50 employees or 75% in companies with more than 50 employees.</t>
  </si>
  <si>
    <t>From March 17th until May 4th strict restrictions were in place over the entire national territory, only essential shops were open and movements, including in cities, limited to essentials. Gradual easing of confinement since May 4th, with most sectors allowed to re-open (following health and safety guidelines) and progressive extension of the freedom of movement. Currently no restriction to movements within the same region; movements to other regions and from abroad allowed only for work, health or urgent reasons; further easing expected from June 3rd.</t>
  </si>
  <si>
    <t>Simplification of the rules applied to tenders for purchasing laptops for teleworking in the public sector. Subsidies for firms to purchase personal protective equipment. Tax deduction for Covid 19 sanitisation interventions. Until the end of the emergency, public administration use tele-working as default. Agreement between social partners on measures to ensure the health and safety of workers.
EUR 100 tax-free bonus for workers who continued working in March 2020, for incomes below EUR 40 000
Hire of 200 doctors for INAIL to strengthen the health &amp; safety enforcement.
Decree May 19th: Tax credit of 60% (up to EUR 60,000) for sanitisation interventions and for interventions to protect worker (adaptation of work places and personal protection equipment); further contributes from INAIL up to EUR 15,000 for firms up to 9 employees, 50,000 up to 50, 100,000 above.
Tax credit of 60% (up to EUR 80,000) for the adaptation of work places for service firms operating in establishments open to the public (hotels, restaurants, health centres, etc.).
Regularization of undeclared immigrants working in agriculture, personal and domestic help.
Reduction of the value added tax for personal protective equipment.</t>
  </si>
  <si>
    <t xml:space="preserve">Retrospectively from March 5, employees and self-employed (the latter only if their pension scheme is managed by the National Security Institute) with children aged under 12 (or disabled of any age) are entitled to either (1) 30 (extended from 15 by Decree May 19th)  days paid leave, paid at 50% of earnings/self-employment income (social contributions fully covered); (2) EUR 1200 childminder voucher (EUR 2000 for employees in the public or contracted health sector and police; both amounts increased by Decree May 19th). Self-employed enrolled in pension schemes not managed by the National Security Institute can access option (2). For children aged 12-16, employees can take an unpaid leave during school closure. Public employees (apart from the health sector and police/army/civil protection) can only access option (1), but for the entire period of school closure.
Extension to paid family leave: Workers with care duties in respect of persons with disabilities and elderly/non-autonomous family members are entitled to up to 36 days paid leave across March-June (combined; extended to May-June by Decree May 19th)up from 3 days per month in normal circumstances. Paid at 100% of earnings.
Decree May 19th: If compatible with the job, employees in the private sector with children aged under 14 are entitled to tele-working (as long as the other partner is employed and does not benefit from employment/income assistance)
Increased financing of the long-term care national funds (EUR 150 million)
</t>
  </si>
  <si>
    <t>Short-time work schemes extended to all companies.
Decree May 19th: Change in the approval and payment process to shorten the waiting time.
Fund of EUR 230 million to finance training of workers to assist organizational and production changes.
Temporary contracts can be renewed even past the 36-month limit until August 2020.</t>
  </si>
  <si>
    <t xml:space="preserve">Suspension and postponement of tax deadlines and social security obligations.
Increased generosity of the public credit guarantee fund for SMEs (including an ease of eligibility criteria, the increase of the maximum guarantee to EUR 5 million, the removal of fees, Decree March 17th), with a 100% coverage (Decree April 8th); additional financial help for SMEs directly hit by the crisis; additional guarantee for firms that do not have access to the standard public guarantee scheme.
Extension of public support to exporting firms (EUR 150 million increased to 400 million by Decree May 19th).
Estensive measures to support the troubled airlines (and income support for their workers), Alitalia, and Air Italy.
Decree April 8th: Immediate loan-guarantee scheme through the export-credit agency without a firm’s risk assessment, but with conditions on employment maintenance, use of funds and distribution of dividends.
Decree May 19th: Cut in the regional production tax for firms and self-employed with less than EUR 250 million of revenues in 2019 (EUR 4,0 billion).
Participation to the funding of the European Investment Bank’s guarantee fund and SURE (EUR 1 billion).
Small entrepreneur with less than EUR 5 million revenues in 2019 receive a compensation equal to a fraction (between 10 and 20% depending on 2019 revenues) of the reduction of revenues in April 2020 with respect to April 2019 (EUR 6.2 billion).
Tax credit equal to 60% of real-estate rental for small enterprises with less than EUR 5 million revenues in 2019 (for three months; hotels no revenues limit).
Tax credit for capital injection in medium sized enterprises; creation of a public fund for SME aimed at purchasing bonds of medium sized enterprises.
Creation of a public fund for investments in public companies. 
Increased support for start-ups and innovative 
firms (EUR 831 million for 2020).
Occupational fund for historical brands of national interest (EUR 100 million for 2020).
Reduction of electricity bills (for a total of EUR 600 million).
110% tax credit for energy and anti-seismic upgrades
Tax reduction for tourism firms operating on public space.
</t>
  </si>
  <si>
    <t>Dismissals for economic reasons are suspended for five months (extended from two to five by Decree May 19th).</t>
  </si>
  <si>
    <t>Extension of deadlines for applying for unemployment insurance. 
Lump sum of EUR 600 for the months March-May, tax exempt, for the vast majority of the self-employed, seasonal workers in the touristic sector, agricultural employees, workers in performing arts and sport (with some restrictions in terms of coverage for the month of May and an increased payment to EUR 1000 for some categories). Lump sum of EUR 500 for the months of April and May for domestic workers (introduced by Decree May 19th).  
Payment of social contributions due for domestic workers postponed to June.
Suspension of the conditionality rules for recipients of the basic income scheme (Reddito di Cittadinanza). 
Decree May 19th: Extension of unemployment benefits (NASPI and DIS-COLL) by two months if ending in March-April 2020.
Emergency income (REM) to people not covered by other income support measures, subject to means-testing; two lump sums of 400 euro for a single and adjusted by an equivalence scale for larger households.
STW, unemployment benefit, and minimum income recipients can work temporarily in the agricultural sector without losing their benefit (up to 2000 euro for year 2020).
EUR 500 holiday credit (150 for single, 300 for two-person households), subject to means-testing</t>
  </si>
  <si>
    <t>On 2 March, almost all schools decided to close temporarily in response to the request from the government. This temporary closure is likely to continue into early April for many schools.
On 7 April, the Prime Minister declared a state of emergency that affects several prefectures including Tokyo. 
Based on this declaration, these prefectures call on residents to stay at home unless they need to see a doctor, buy daily necessities or carry out essential duties. 
On 16 April, all prefectures were covered by the state of emergency declaration. The duration in which the emergency situation measures shall be implemented From April 7 to May 6, 2020 (from April 16, for prefectures other than Saitama, Chiba, Tokyo, Kanagawa, Osaka, Hyogo, and Fukuoka). 
The Prime Minister lifted state-of-emergency in 39 prefectures on 14th May, in Kansai area including Osaka on 21st, and the rest of the prefectures including Tokyo on 25th</t>
  </si>
  <si>
    <t>Employers who introduce telecommunications equipment for teleworking as a response to Covid-19 can receive a subsidy of 50% (up to JPY 1,000,000) of the installation cost. The subsidy also covers the cost of creating or changing work rules and training workers, etc. in order to introduce teleworking.</t>
  </si>
  <si>
    <t xml:space="preserve">Employer subsidy for firms that allow their workers (including full-time and non-regular workers) to take paid leave due to school or child care closure. This leave must not be deducted from the worker's annual paid leave entitlement. Employers are compensated for the continued payment of salaries while workers are on this paid leave, up to a limit of JPY 8 330 per worker per day. On 27 May, the government announced that it would increase the maximum subsidy amount to JPY 15 000 per worker per day.
Self-employed workers who are unable to work due to school or child care closures are entitled to a benefit worth JPY 4100 per day off to independent contractors.On 27 May, the government announced that it would increase the maximum subsidy amount to JPY 7 500 per day.
Temporary special benefits of JPY 10 000 per eligible child will be paid to households receiving the child allowance.On 27 May, the government announced that it would provide additional benefits to low-income single-parent households (JPY 50 000 yen for the first child, JPY 30 000 per child for the second and subsequent children. Additional JPY 50 000 per household will be provided if a significant decrease in income is confirmed.). </t>
  </si>
  <si>
    <t>Loans up to JPY 200,000 are provided to households, such as self-employment, who have lost income and are in need of emergency and temporary lending to maintain their livelihood due to Covid-19.
The government will provide JPY 100,000 per person to all citizens of the country.
Due to the impact of the Covid-19, if business income has decreased by approximately 20% or more compared to the same period of the previous year for a period of one month or more from February 2020, and it is difficult to pay taxes at once, the payment of income tax, corporate tax, consumption tax, social insurance premiums,  etc. will be postponed for one year.</t>
  </si>
  <si>
    <t>The government expanded the coverage of the Employment Adjustment Subsidy (EAS) by including the temporary shutdown due to Covid-19 response and eased the requirement of EAS in the cases of Covid-19 response. One of the required conditions for EAS was 10% reduction of production for more than 3 month . However, a 5% reduction of production for one month will qualify for the subsidy. 
In addition, the subsidy rate will be increased to four-fifths for SMEs and two-thirds for large enterprises, and, if the enterprise does not lay off workers, to 90% (100% if certain requirements are met, such as taking time off work in cooperation with the governor's request) for SMEs  and 75% for large enterprises, as well as to cover non-regular workers who are not insured by employment insurance.
Some prefectures provide support fund to SMEs that stop using their facilities in response to requests for closure or  shortened business hours from the prefectures. (e.g., Tokyo Metropolitan Government will pay a maximum of JPT 1,000,000.)
On 27 May, the government announced that it would increase the maximum subsidy amount to JPY 15 000 per worker per day and that it would make a new scheme where workers in SMEs who could not to receive wages for the period of their absence can receive 80% of their wages.</t>
  </si>
  <si>
    <t>Firms whose sales have been declining by at least 5% due to Covid-19 can get loans at a low interest rate of up to 60 million yen.
Also the government will create a new benefit system for SMEs and sole proprietors such as freelancers, who are in a particularly difficult situation. For enterprises whose business income has decreased by 50% or more compared to the same month of the previous year, they will receive the same amount as the income reduction up to 2 million yen for SMEs and up to 1 million yen for sole proprietors. 
Due to the impact of the Covid-19, if business income has decreased by approximately 20% or more compared to the same period of the previous year for a period of one month or more from February 2020, and it is difficult to pay taxes at once, the payment of income tax, corporate tax, consumption tax, etc. will be postponed for one year.
On 27 May, the government announced the creation of a new rent support benefit system to reduce the land rent burden for SMEs whose sales have declined due to the effects of the Covid-19. The rent support is available to businesses whose sales in one month decreased by 50% or more from the same month last year or by 30% or more for three consecutive months. In principle, two-thirds of the rent (maximum monthly amount is JPY 500 000 for corporations and JPY 250 000 for sole proprietors) will be paid for six months. As a special measure, the upper limit will be raised to JPY 1 000 000 for corporations and JPY 500 000 for sole proprietors if they are paying high rents, such as owning multiple stores.</t>
  </si>
  <si>
    <t>June 4, 2020</t>
  </si>
  <si>
    <r>
      <t xml:space="preserve">Introduction of </t>
    </r>
    <r>
      <rPr>
        <i/>
        <sz val="10"/>
        <rFont val="Arial Narrow"/>
        <family val="2"/>
      </rPr>
      <t>Bono Proteger</t>
    </r>
    <r>
      <rPr>
        <sz val="10"/>
        <rFont val="Arial Narrow"/>
        <family val="2"/>
      </rPr>
      <t xml:space="preserve">, a cash transfer for the individuals who have lost their jobs or have faced reduced working hours as a consequence of COVID 19. The subsidy is for 3 months. It covers also workers in the informal sector. </t>
    </r>
  </si>
  <si>
    <t xml:space="preserve">Strict confinement measures introduced shortly after the first COVID-19 cases in Greece: schools and universities closed, travel restrictions, non-essential shops, cafes and restaurants (except for take-away)  and public spaces  closed, churches closed to the public, ban on  gatherings. Confinement measures have been gradually lifted. Tourim expected to restart in June/early July. </t>
  </si>
  <si>
    <t xml:space="preserve">Teleworking encouraged when possible during confinement. Employers were encouraged to re-organise the working time to protect the health of employees, cancel travel abroad, cancel workshops, seminars, etc. Minimise gatehrings by e.g. holding essential meetings via videoconference. </t>
  </si>
  <si>
    <t>Measure during confinement and school closure: Working parents who are not able to work due to child care facility closures are entitled to 15 days paid special family leave. For every four days leave granted, one day must be taken from the employee's annual leave entitlement. The other three-in-four days are paid by a combination of the employer and the state. Applies only to families where both parents are in paid work. Only one parent may apply. Until the end of the school year: In agreement with their employer, working parents of school-age children can reduce their working hours up to 25% until the end of the school year while maintaining their wage. They have to agree with their employer to work theseextra  hours/days in different moments during the year.</t>
  </si>
  <si>
    <t xml:space="preserve">Layoffs were prohibited in companies/businesses whose operation was suspended with Government decision during the confinement  or those benefiting from a number of Covid-related provisions when the confinement restructions were lifted. </t>
  </si>
  <si>
    <t>Mid travel restrictions (entering the country allowed from the EU, Schengen area, the UK), some limits to larger gatherings maintained</t>
  </si>
  <si>
    <t>Social tax covered for self-employed for the first quarter of 2020. Not extended.</t>
  </si>
  <si>
    <t>A wage subsidy to employees whose employers are significantly impacted by the current situation. The amount of the subsidy is 70% of the average monthly wage (max 1000 euro). The employer has to pay at least 150 euro to the employee. Available for companies with at least 30% fall in turnover, who does not have work for 30% of its employees and who have reduced employees' salaries by at least 30%. The scheme can be used for two months in March to May. The scheme extended to June on different conditions (50% decline in turnover or 30% decrease in wages for 50% of staff to be eligible, covering 50% of the wage (max 800 EUR)).</t>
  </si>
  <si>
    <t xml:space="preserve">Under the Families First Coronavirus Response Act, parents with children under age 18 whose school/child care facility has closed are entitled to up to 12 weeks paid family leave. The leave is paid at two-thirds of earnings, up to a limit of USD 200 per day and USD 12,000 over the duration. The entitlment covers employees of some public employers and most private employers with fewer than 500 employees. Some employers with fewer than 50 employees can ask for an exemption on business grounds. Workers taking leave are paid by their employers, who can then claim reimbursement from the state through a refundable tax credit. Equivalent credit amounts are available to self-employed individuals under similar circumstances. Workers in some states may have additional entitlements. </t>
  </si>
  <si>
    <t>The Infection Protection Act ensures that quarantined employees who cannot work from home will continue to receive a salary and employers will be reimbursed by the government (the health ministry).
The self-employed also have the right to an income replacement from the health ministry if there is a concrete and certified suspicion of infection.</t>
  </si>
  <si>
    <t>Working parents with children under age 12 who have not been able to work due to school or child care closures have been entitled to six weeks of paid leave, paid at 67% of earnings up to the ceiling of EUR 2016 per month. The leave is paid by the employer who then claims compensation from the relevant state authority.
In addition, the government has simplified the application process for the child supplement, a means-tested in-work benefit.
During the confinement phase, some schools and childcare facilities remained open, with a skeleton staff, to look after children of essential service workers.</t>
  </si>
  <si>
    <t>Self-employed persons and freelancers will receive compensation for loss of earnings based on the profits established in the tax declaration of the previous calendar year.
The ruling coalition agreed to extend the maximum unemployment benefit duration by three months for all claimants whose entitlements end between 1 Mai and 31 December.</t>
  </si>
  <si>
    <t>Previously, companies could apply for Kurzarbeit when 30% of their employees were affected by a drop in orders due to economic developments. This has now been lowered to 10% of employees. There has been a partial or complete waiver of the need to build up a negative balance in working hours. Reduced hours compensation benefit will also be available to temporary/agency workers. Social security contributions are completely reimbursed by the Federal Labour Office.
On 22 April, the government announced to increase replacement rates for lost earnings in the short-time work scheme. Payments will increase from 60% to 70% for childless workers and from 67% to 77% for workers with children from the fourth month of short-time work onwards if they have reduced their working time by at least 50%. In the seventh month, payments are increased further to 80% and 87% respectively.</t>
  </si>
  <si>
    <t xml:space="preserve">Germany has protected businesses with liquidity measures, authorising the state-owned bank KfW to lend out €610 billion to companies to cushion the effects of the coronavirus.
To support the recovery of restaurants, the reduced VAT rate of 5% will be applied to this sector for 12 months starting on 1 July.
The economic stimulus package from 12 June includes a comprehensive support program for small and medium-sized companies that are particularly badly affected by the corona crisis.
</t>
  </si>
  <si>
    <t xml:space="preserve">https://www.bmas.de/DE/Schwerpunkte/Informationen-Corona/Fragen-und-Antworten/Fragen-und-Antworten-corona/corona-virus-arbeitsrechtliche-auswirkungen.html
https://www.bundesfinanzministerium.de/Content/DE/Standardartikel/Themen/Schlaglichter/Konjunkturpaket/2020-06-03-konjunkturpaket-beschlossen.html
</t>
  </si>
  <si>
    <t>Bonus that will benefit two million people who receive the Single Family Grant (SUF). The 8 April, the government announced a plan involving resources for 2 additional USD Billion to support about 2.6 million informal workers. Implementation details are still to clarify. 2.5 million of food baskets will be distributed among the most needed families.
The unemployment insurance fund can also be used to compensate the reduction in earnings due to reduced working hours.</t>
  </si>
  <si>
    <t>The following restrictions will be maintained until phase four, starting in early August:
•All remaining educational institutions
•Discotheques, music venues and night life
•Other indoor sports and recreational facilities etc. (such as fitness centres, water parks, amusement parks, public swimming pools)
•The ban on events, activities etc. with more than 500 participants is extended until at least 31 August 2020.</t>
  </si>
  <si>
    <t>Until 10 May: 
All public sector employees are asked to remain at home, except for those in critical functions. Private sector employers are encouraged to use teleworking and let employees take annual leave as much as possible; 
•Public sector areas that are particularly prone to a backlog of cases
•Full reopening of public research activities requiring physical presence
•Adult training for unemployed people (such as adult vocational training courses (AMU)) and Danish language schools</t>
  </si>
  <si>
    <t>Job retention scheme (midlertidig loenkompensation) implemented (announced 15 March, revised 30 March, extended 18 Apri -- phased out 29 Augl). 
The scheme is so far available from 9 March to 8 July 2020: For firms experiencing large falls in demand and having to layoff at least 30% of workers (or minimum 50 people), the employees can be sent home (on furlough) and the government will cover 75% of the salary (maximum DKK 30 000). The firm has to promise not to lay off any workers for economic reasons during the period and should cover the remaining 25% to ensure employees can keep their full salary. For workers paid by the hour, the compensation rate is 90% (maximum DKK 30 000). Workers will also contribute by using five days of annual leave during the period.  Expected fiscal costs around DKK 6 billion.
Short-time work scheme (arbejdsfordelingsordningen) made more flexible (announced 12 March). A possibility for companies to temporary reduce the work hours of employees to avoid dismissals because of decline in orders etc. Under certain conditions, the employees will be entitled to supplementary unemployment benefits during this temporary period.
Sickness benefit reimbursement (announced 12 March). Employers will receive sickness benefit reimbursement for wages and sickness benefits from the first day of absence rather than after 30 days, as under normal circumstances. For self-employed, the normal two-week waiting period is suspended. The measures only apply to sickness due to covid-19 and are available from 27 February to 1 January 2021</t>
  </si>
  <si>
    <t>Compensation scheme for companies' fixed costs (announced 19 March, extended 18 Aprill). The share of fixed costs that can be compensated is 80% (if the decrease in turnover is between 80-100%), 50% (if the decrease in turnover is between 60-80%), or 25% (if the decrease in turnover is between 35-60%). For companies that are required to close the share of fixed costs that be compensated is 100%. Available for the period from 9 March -- phased out 8 Jul but targeted supported to firms still affected by containment measuresuntil 29 Aug
The closure of direct support will be replaced by increased access to loans, in particular for export-dependent firms.Gov investor of last resort with the possibility to recapitalise large and important firms at risk of bankruptcy. 
Compensation scheme to event organiser companies for cancellation and postponement of major events in the period 6 March-9 June (announced 10 March, extended 1 April). 100% lost revenue covered by providing documentation. 
A range of minor support schemes established to support agents and businesses with cultural activities, sports and private education (announced 31 March to 7 April).
Deferral of taxes and social security contributions and bringing forward expenditures within current fiscal year</t>
  </si>
  <si>
    <t>Compensation scheme for self-employed (announced 19 March, extended 18 April). Self-employed and freelancers experiencing a drop in turnover of more than 30% can get cash support amounting to 75% of the loss (max EUR 3 100 per month).  For self-employed forced to close, 100% compensation is provided. Will expire on 8 August: After 8. August: Self-employed that are not enrolled in the unemployment insurance scheme will have the opportunity to join on favourable terms.
Compensation scheme for self-employed (announced 19 March, extended 18 April). Self-employed and freelancers experiencing more than a 30% decrease in turnover will be entitled to 90% compensation (max DKK 23 000 per month). For self-employed forced to close, 100% compensation is provided. Available for the period from 9 March to 8 July.
Distance VET scheme established (announced 22 March, extended 5 April). Existing funds for upskilling are used to offer low-skilled workers 30 days online training courses, with full wage compensation to employers.
Support in case of large-scale dismissals (announced 12 March). Existing scheme offering job search courses or upskilling (varslingspuljen) provided additional resources of DKK 10 million.
Annouced 15 June: 
A one-time check of DKK 1000 (EUR 135) to people on public transfers, including pensioners and students. Fiscal costs amount to DKK 2.3 billion (0.1% of GDP).
Release of DKK 40 billion (1.7% of GDP) mandatory employee savings from the system of holiday pay. This savings stock was created last year as part of a transition to a new holiday pay system to avoid double payment and was initially intended to go into people’s pension savings.</t>
  </si>
  <si>
    <t xml:space="preserve">As of 20/03, sick or injured workers who cannot do their usual work or study can receive unemployment benefits (Job Seeker Payment), in addition to two weeks of employer paid sick pay (accrued because of one year tenure)
For COVID-19 cases, the income means test of the UB has been increased and the asset limit and job-seeking requirement has been suspended (but it still has a means test component). The requirement to provide a medical certificate to apply for the Job Seeker Payment has been waived for people who cannot work or study because of the coronavirus. The exact benefit level depends on family situation. Moreover, the gov’t has adopted income top-ups for individuals who receive an eligible income support (including UB and sickness allowance), with the Coronavirus supplement and the One-off Economic Support Payment.
 </t>
  </si>
  <si>
    <t xml:space="preserve">Private-sector employees in mandatory quarantine or self-isolation are not entitled to employer-paid sick pay. They can take two weeks of unpaid pandemic leave if they cannot access other leave entitlements. However, they can receive the JobSeeker Payment (UB) in case of mandatory quarantine due to COVID-19 if they meet the other required requirements. Also applies to self-employed and casual workers. 
Social assistance scheme: Workers in quarantine or self-isolation can also get a Crisis Payment (Special Benefit), which is a last resort payment for those not eligible to other payments (such as JobSeeker Payment). It depends on current income, not previous earnings. </t>
  </si>
  <si>
    <t>The Early Childhood Education and Care Relief Package is a payment to support childcare services, including Centre Based Day Care, Family Day Care, Outside School Hours Care and In Home Care, to remain open. To receive these payments child support services must prioritise care to essential workers, vulnerable and disadvantaged children and previously enrolled children, must not charge any fees for sessions of care provided.
With the COVID-19 outbreak, employees (incl. casual workers) are entitled to take 2 days of unpaid carer’s leave if they have to look after a family member who is sick with the COVID-19 or to care for a child due to the school closures (only if they have no paid sick or carer’s leave left for full-time or part-time employees). Australia also expanded access to income support payments to persons required to take care of someone affected by COVID-19. Workers (incl. casual workers &amp; the self-employed) can receive the JobSeeker payment if they care for someone who is affected by COVID-19. Those not entitled to the Job Seeker payment can receive the Crisis Payment (Special Benefit) if they are caring for someone required to be in quarantine or self-isolation.</t>
  </si>
  <si>
    <t>Temporary expansion of eligibility for income support payments and the establishment of a new, time-limited Coronavirus supplement to be paid at a rate of A$550 per fortnight. This will be paid to both existing and new recipients of various government benefits. The supplement will be paid for the next six months. Social security and veteran income support recipients and eligible concession card holders who do not receive the Coronavirus supplement payment will receive a $750 one-off payment (in addition to a $750 one-off payment already announced in the government’s first stimulus package). The Government has also taken measures to support retirees.
Sole traders, self-employed, casual workers and contract workers are entitled to the Job Seeker Payment &amp; Coronavirus Supplement in case of sickness or mandatory quarantine, if they meet the required criteria.</t>
  </si>
  <si>
    <t>June 24, 2020</t>
  </si>
  <si>
    <t>According to the Epidemic Act, an employee who is quarantined by the doctor or the authorities because of the coronavirus (i.e infected or suspected to be infected) and is therefore unable to work, is entitled to sick pay from the employer (can be refunded by the state).
The employee does not need a sickness certificate in this case because he/she is not necessarly sick. This does not apply to employees who are quarantined abroad. 
An employee who self-isolate because belongs to a risk group (due to age, pre-existing or current conditions) is also entitled to sick pay, paid by the employer and refunded by the state. However, the risk-group status must be certified by a doctor (via phone or visit) and this does not apply to workers of the core sectors like health, transportation or supermarkets.</t>
  </si>
  <si>
    <t xml:space="preserve">Relax sick leave policies to support employees in self-isolating when ill. This includes suspending the need for medical notes and reduces the burden on an already stressed health care system. 
As of 15/3, eligible workers who cannot work due to reasons related to COVID-19 (e.g. sickness or quarantine) receive temporary income support through the Canada Emergency Response Benefit (CERB). The CERB provides $500 a week for up to 16 weeks and does not have a waiting period (while ususally there is a one-week waiting period to receive the Employment Insurance (EI) sickness benefits). </t>
  </si>
  <si>
    <t>Unemployment insurance extended to those who are sick and unable to work from home, without termination of contractual link.
Workers infected or who had close contacts with infected persons are entitled to paid sick leave ("orden de reposo o licencia médica tipo 6"), with special provisions if this situation is (likely to be) work-related.</t>
  </si>
  <si>
    <t>A Covid-19 Law project was announced through which the payment of salaries will be guaranteed for those people who must remain at home without the possibility of carrying out the work remotely. 
Workers in quarantine because of sickness or proven close contacts with confirmed COVID-19 cases are entitled to sick pay, with same rules as for infected workers.</t>
  </si>
  <si>
    <t xml:space="preserve"> - VAT exemption for 211 essential items for prevention and treatment of the disease and medical use 
 - Financial compensation equivalent to 7 days of the minimum legal daily wage, for one time only and per family nucleus, for affiliates of the subsidized health regime who have a confirmed diagnosis of covid-19.
COVID-19 is considered as an occupational disease for workers in the health sector, who are therefore eligible to all the assistance and economic benefits derived from the incapacity of occupational origin due to this disease (incl. administrative staff, cleaning, surveillance and support services in the various activities of prevention, diagnosis and care of this disease).
Moreover, for all workers, COVID-19 is considered to be a disabling disease, hence sick workers are entitled the issuance of disability status by the social security system. They can have access to the temporary invalidity subsidy, a cash benefit and to a funerary benefit.</t>
  </si>
  <si>
    <t>As of 25/03, COVID-19 is recognized as an occupational disease for health and welfare workers.</t>
  </si>
  <si>
    <t>"Antivirus" Employment Protection Programme: An employee who is affected by COVID-19 or ordered into quarantine in connection with COVID-19 is entitled to sick pay. This rule applies to all insured persons notwithstanding the place of quarantine. Employees ordered into quarantine will receive 60 % of their salaries and the government will reimburse the company in full. The programme has now been extended until 31/08/2020.</t>
  </si>
  <si>
    <t>Sick pay for the first 3 days of illness (normally not covered) in March to May, for employees and self-employed workers. Not extended.</t>
  </si>
  <si>
    <t>Sick leave can also be taken by working people (employees or self-employed) who are suspected to be sick with COVID-19 or quarantined (because symptoms may have not yet developed), based on a medical certificate. The employer pays the sick pay from day 4 to day 8 of the illness. EHIF will start paying the benefit from day 9 and the gov't will reimburse the first 3 days of sick leave until the end of the emergency situation. The benefit rate is 70% and it is provided for a duration up to 7 days.</t>
  </si>
  <si>
    <t>Paid sick leave can be also be provided to workers caring for a sick child or family member or dependant, and this continues to apply to all illnesses.</t>
  </si>
  <si>
    <t>Sickness Benefits Act amendment (new bill adopted on 17/03/2020) provides a right to receive and be reimbursed for sickness benefits from the first day of absence in case of COVID-19 infection or due to quarantine imposed by health authorities, provided that the other general conditions in the Sickness Benefits Act for receiving and being reimbursed for sickness benefits are met. This applies to both employees (standard and non-standard) and self-employed workers.
Sick leave benefits for people with COVID-19 will be fully covered by the government. Normally, employers pay the first 30 days of sick leave and self-employed have a two-week waiting period. Both are suspended.
For recipients of sickness benefits reaching the maximum period in the period from 9 March to 30 June, the sickness benefits will continue during the three months. Expected costs around DKK 277 million (fiscal implications until 2023).
Suspension of the qualifying period securing reimbursement to companies of sickness benefit from day 1 for employees in quarantine or on sick leave due to COVID-19.</t>
  </si>
  <si>
    <t>Extension of access to sickness benefits (as of 17/3):
(1) Persons who are in quarantine mandated by authorities or their employer because of COVID-19 infection or suspicion to be infected are eligible to sickness benefits from the first day of absence. 
(2) Persons in self-isolation because they belong to a risk group and are unable to perform their work may be eligible to sickness benefits from the first day of absence.
Apply to employees and self-employed workers, and provided that the other requirements of the Sickness Benefits Act for receiving and being reimbursed for sickness benefits are met.</t>
  </si>
  <si>
    <t>If the employee is on sick leave because of the coronavirus infection (incapacity to work due to illness), his or her right to sick pay is determined on the basis of the Employment Contracts Act and collective agreements. Payment of salaries during sick leave is included in sectoral collective agreements. 
Workers ill because of COVID-19 are entitled to the infectious disease allowance paid by the Finnish Social Security/Insurance Institution (KELA), which differs from normal "sickness allowance" received in case of incapacity to work due to illness other than COVID-19. Full compensation for the loss of income suffered, provided during the whole period of absence. 
It is recommended that the employee's own statement is sufficient to justify the sick-leave pay.</t>
  </si>
  <si>
    <t>Waiving of the 3-day waiting period for private-sector employees and self-employed workers to receive sickness benefits/daily allowances (paid by health insurance): are now paid from the 1st day of illness (for reasons related to COVID-19 but also for any other sickness) for all sick leave in all regimes. In addition, for employees: waiving of the 7-day waiting period to receive the supplementary employer allowance for sickness absence related to COVID-19. Applies until 10 July 2020 (end of the state of health emergency).
Coverage of paid sick-leave (without firm cost-sharing) of workers who will have to stay home to take care of their children.
COVID-19 will be systematically and automatically recognised as an occupational disease for all health and care workers (including self-employed carers). This implies full coverage of medical care, increased daily allowances, and increased protections associated with this type of risk.</t>
  </si>
  <si>
    <t>There are two different systems for employees (insured under the general regime of social security) who received health instructions to self-isolate (as of 1st of May – before this date sickness benefits applied to all cases of quarantine):
1. Paid sick leave and sickness benefits (PSLSB): for employees who have been in close contact with someone who has COVID-19. The persons concerned receive sickness benefits (daily allowances) paid by the health insurance and paid sick leave (supplementary compensation) by the employer. 
2. Short-time working benefits (STW): for employees in the private sector who are required to self-isolate because they (1) have an elevated health risk (e.g. pregnant women in their third trimester of pregnancy or people suffering from a long-term condition, chronic diseases patients); or (2) live with another vulnerable person. The standard STW conditions apply.
No waiting period for both.</t>
  </si>
  <si>
    <t>Application of the Protection against Infection Act (IfSG), in place prior to the crisis but only applying in such crisis circumstances due to a virus. For the first six weeks of sick leave, the amount provided as sick leave corresponds to the net salary, after which the amount equals to sick leave benefits. Also applies to self-employed workers.
As of 09/03, temporary easing of requirements for the provision of a doctor’s certificate: people with symptoms of COVID-19 may call their doctor to get a telephone-based or online medical assessment instead of a visit and go into sick leave afterwards for a maximum of 7 days.</t>
  </si>
  <si>
    <t>Employees under compulsory quarantine are entitled to state-run sickness benefits. They receive 60% of their average wage paid by the State or 50% when the time of being insured is shorter than 730 days or the person entitled is staying in hospital. This does not apply if quarantine is ordered by the employer or voluntary. Also applies to the self-employed.</t>
  </si>
  <si>
    <t>A self-employed worker who has to reduce its production &amp; working hours but still has its operation ongoing can apply for an income compensation in the framework of the short time work scheme but only in case of applying for the grant with his or her employee(s). If the self-employed has to cease its operation due to the pandemic, s/he is eligible for jobseekers’ allowance.</t>
  </si>
  <si>
    <t xml:space="preserve">Quarantine payments: the aim is to support employers who pay wages to employees who have been quarantined when other entitlements, such as sick leave per collective agreements, do not apply (period of February 1st 2020 until April 30th 2020 and applications must be submitted before July 1st 2020). Self-employed workers can also receive sickness benefits (“quarantine payments”) when in quarantine. </t>
  </si>
  <si>
    <t>Workers are normally entitled to 12 months of sickness benefits in every 24-months period. Following a recommandation of the Icelandic Confederation of Labour due to the COVID-19 crisis, they may be entitled to continue to receive benefits even if they have used up their all their 12 months. Applies to employees and self-employed workers.</t>
  </si>
  <si>
    <t xml:space="preserve">Rules for Illness Benefit and Supplementary Welfare Allowance will be changed to help prevent the transmission of coronavirus. The changes mean that if a worker is diagnosed with COVID-19, or are suspected of having COVID-19 and are medically required to self-isolate (see right), she can get income support without having to wait for 6 days and for up to 10 weeks in case of infection. She can apply for Enhanced Illness Benefit from the Department of Employment Affairs and Social Protection, which grants EUR350 per week per person, and is expanded for adults with dependent children. Self-employed can now access the scheme, too. These provisions only apply to private sector workers. The Enhanced Illness Benefit provision is meant to be complemented by the employer sick leave provisions. If this cannot happen, the worker can apply for a Supplementary Welfare Allowance. The means test for Supplementary Welfare Allowance will be removed if a person is medically required to self-isolate or are diagnosed with COVID-19. </t>
  </si>
  <si>
    <t xml:space="preserve">No new measures. Workers already had the right to take 3 days force majeure leave in a 12-month period, or 5 days in a 36 month period. You can ask your employer to allow you to take the full 5 days paid force majeure leave together. 
If the employer is not paying employees who cannot work because they care for a child or another person, the employees may qualify for the COVID-19 Pandemic Unemployment Payment. </t>
  </si>
  <si>
    <t>The Enhanced Illness Benefit is also available to workers (including the self-employed) who have been advised by a doctor to self-isolate and who are confined to their homes or to a medical facility and cannot work remotely. No waiting period and same level as in case of sickness by COVID-19. However, maximum duration of 2 weeks. Workers self-isolating for other reasons (e.g. because feel that they are at risk) without medical certification do not qualify.</t>
  </si>
  <si>
    <t xml:space="preserve">Quarantine, if imposed by medical authorities, and work leave for disabled/immunocompromised individuals is considered as sick leave; payments usually covered by the employers are charged to the State. Does not apply to the self-employed.
However, (1) if the worker in quarantine is covered by a short-time work scheme, then STW prevails (the worker receives the replacement income and not the sick leave), and (2) if there is proof of contracting COVID-19 at work, then workers are covered by Health and Safety Insurance.  </t>
  </si>
  <si>
    <t>If workers get infected by Covid-19 during work or commuting, workers can be eligibile for industrial accident compensation insurance.
Employed workers who are infected with or suspected to be infected with COVID-19 virus and who have to take a time off from work are eligible to a sick-leave allowance financed by insurers of public health insurance (for all firms that join the "Health Insurance" system) provided those workers fulfil certain requirements.
The requirement for obtaining a medical certificate has been waived for persons who are in quarantine or diagnosed with the coronavirus.</t>
  </si>
  <si>
    <t>Private-sector employees who have to quarantine/self-isolate due to COVID-19 are entitled to sickness benefits with same rules as in the case of sickness, as long as (1) the worker cannot work from home and (2) has subjective symptoms. While a written opinion from a doctor was previously required, this is now sufficient to be certified as being unable to work due to medical treatment by the employer.</t>
  </si>
  <si>
    <t>The Infectious Disease Control and Prevention Act guarantees that compensation will be given to all workers who have been hospitalised or have been in self-quarantine due to COVID-19. Workers are entitled to either (1) sick pay from the employer or (2) temporary sickness benefits (living allowance) from the government (KRW 1.23 million for 4-member households). In the former case, the employers can ask the government for reimbursing the cost of paid leave from 17 Feb 2020 (up to KRW 130 000 per day).</t>
  </si>
  <si>
    <t>Workers who are (self-)quarantined or hospitalised due to COVID-19 are entitled to sick pay from the employer (for employees) or temporary sickness benefits from the government (all workers, incl. the self-employed). See column E</t>
  </si>
  <si>
    <t xml:space="preserve">The Government will issue vouchers worth KRW 2.4 trillion won to low-income households as children shift from day care institutions to home care.
Workers who either 1) have grandparents, parents, partner, partner’s parents, children, grandchildren that contract Covid19 or show symptoms of Covid-19, or 2) need to stay home to care for children due school closures are entitled to up to 10 days paid family care leave, paid at KRW 50 000 per day. The entitlement is an individual entitlement - in a couple family, both parents are entitled to 10 days paid family care leave each.
In addition, the government has also raised employer subsidies for shorter working hours for family care from March to June, coupled with relaxed eligibility criteria: the subsidy for indirect labour costs has increased from KRW 200 thousand to KRW 400 thousand per month; the subsidy for wage reduction compensation from KRW 400 thousand to KRW 600 thousand per month; and the subsidy for replacement workers from KRW 600 thousand to KRW 800 thousand per month. Urgent child care is provided in child day care centres. For parents who both work and have children under age 12, an at-home-childcare service is provided. </t>
  </si>
  <si>
    <t>If health care professionals, officials or other employees are infected with the illness for which the emergency is declared, they are offered a maximum sickness benefit of 100 percent from net pay.
Law on Sickness and Maternity Social Insurance (Art. 11-1) stipulates that a person who, during an emergency situation or quarantine announced by the gov't, has performed professional activities which are related with direct contact with individual who has dangerous contagious illness (such as COVID-19) and for which the gov't has declared an emergency situation or quarantine - will be paid a higher amount of sickness benefit than 'standard' sickness benefit. This benefit is paid from the State Social Insurance Fund (SODRA) and is equal to 77.58% of the amount of the beneficiary's compensatory earnings.Eligibility to this higher sickness benefit should be determined on an individual basis upon submission by the employer of documents substantiating the causal link between the performance of professional activities and illness.
 If a worker suffers from a serious chronic illness listed on a list approved by the Minister of Health and has no access to remote work or idle time, he or she would be able to receive sickness benefit during an emergency. The benefit will be 62.02 percent of the gross salary.</t>
  </si>
  <si>
    <t xml:space="preserve">During the COVID-19 crisis, extension of sickness benefits with same compensation as usual to support workers in quarantine if they are not able to telework and are not on idle time and in situations where:
- They have returned from abroad or have been in contact with someone infected with COVID-19 and must therefore self-isolate for 14 days and are not able to work.
- They belong to a risk group (e.g. suffers from a serious chronic illness) and would be at risk of becoming infected if they were physically at work, and are therefore not able to work (= quasi-quarantined workers).
Sick leave and sickness benefit will be issued for up to 60 days, but no longer than the end of quarantine or emergency, paid by the Sodra. </t>
  </si>
  <si>
    <t>Parents with children up to age who are not able to work due to school or child care facility closures, as well as other workers who provide care for disabled or elderly people, are entitled to up to 60 days paid leave until the end of the emergency. Paid at 65.94% of gross earnings.
Working grandparents are also included in childcare so that they can receive sick pay and sickness benefits for the care of a child in good health (enrolled at kindergarten, pre-school or elementary school) or a disabled person under 21 years old who is attending an educational institution.</t>
  </si>
  <si>
    <t>Working parents with children under age 13, who have no other possible option for child care, are entitled to take special paid leave for as long as schools are schools and child care facilities are closed. Parents taking leave receive continued payment of salaries by the employer, who are reimbursed by public social insurance. Parents are permitted to alternate their special leave. Self-employed workers can take family leave if affiliated to the Mutualité des Employeurs, the employers' mutual insurance scheme, as a self-employed person.
In the context of the measures adopted by the Government to contain the spread of the coronavirus, a specific form has been drawn up for those parents who have to look after their child(ren) under 13 years old, so that they will be able to benefit from leave for family reasons.
Leave for family reasons may be taken by a parent of such a child if no other childcare options are available.
If necessary, parents may alternate taking leave for family reasons. If so, each parent must send in a separate form.</t>
  </si>
  <si>
    <t>Workers in mandatory quarantine issued by doctor from the Health Department or the Health Inspectorate are eligible to sickness benefit with the same waiting period, level and duration as someone who is sick. In this case, the days of quarantine are covered by Social Security. 
Moreover, there is no accidental or involuntary technical unemployment scheme applicable in the event of a risk of epidemic.
For the other employees constrained by mandatory quarantine measures and who cannot telework, the employer would have no choice but to grant extraordinary leave to the employee(s) with continued pay without counting a single day of ordinary leave (possibility of request for STW).</t>
  </si>
  <si>
    <t>Usually, a worker (formal sector) covered by social security who cannot work due to sickness can access to paid sick leave from the Mexican Social Security Institute (IMSS), with a compensation of  60% of the wage registered by the employer for up to 78 weeks.
According to an amendment of the LFT made in 2009, when a sanitary contingency is emitted by the authorities, the employer must pay workers the monthly minimum wage (3,966 pesos = 150 euros), with maximum duration of 1 month (article 42 bis). This applies in the current COVID-19 outbreak context. 
Previously, the sickness benefit had a 3-day waiting period and level of 915.78 pesos.
During the COVID-19 outbreak, the Mexican Social Security Institute (IMSS) is issuing paid sick leaves online.</t>
  </si>
  <si>
    <t>An employee placed in mandatory quarantine is entitled to sick pay (same rules apply as in the case of a sick worker). If the employee is not able to work from home, then an employer may apply on behalf of the employee for sickness benefits instead.</t>
  </si>
  <si>
    <t>Private-sector employees who are sick (whether or not due to COVID-19) first have to find a solution with the employer. The employer can apply for support:
1. Solution with employer: use existing paid sick leave entitlements, and if not available paid special leave should be considered. 
2. Subsidy for the employer: An employer can apply for the COVID-19 Leave Payment Scheme to pay their employees in situations where employees need to stay away from work due to COVID-19 related reasons (incl. sick) and cannot work from home. If the employer receives this, s/he must make best endeavours to pay the employee at least 80% of their usual salaries or wages. If that isn’t possible, the employer must pay at least the subsidy rate of the Leave Support Scheme (i.e lump-sum of $585.50 per worker per week for full-time workers and $350 per worker per week for part-time workers), which covers 4 weeks per employee. All businesses and organisations (except the state) are eligible for this support.</t>
  </si>
  <si>
    <t xml:space="preserve">The COVID-19 Leave Support scheme applies in the following cases of quarantine provided individual cannot work from home: (1) sick with COVID-19 until cleared by a health professional; (2) have been in contact with someone who has COVID-19 and must self-isolate for 14 days; (3) who should be self-isolating because they are considered to be at high risk (or are living with who is considered to be at high risk), or; (4) who should be self-isolating because they have to take care of a dependant or for someone who is sick with the virus. </t>
  </si>
  <si>
    <t xml:space="preserve">Diminution of the waiting period to receive sickness benefits for self-employed workers and freelancers: 3-day waiting period now, compared to a 15-day waiting period usually (still no waiting period for employees)
Moreover, the self-reported period for sickness from employees is now longer than usually (16 days).
Use of electronic report, telephone-based or online medical assessments. </t>
  </si>
  <si>
    <t>In the event of mandatory quarantine or self-isolation ordered by the health authorities to workers suspected to be infected with COVID-19 or who belong to a risk group, employees and self-employed workers are entitled to paid sick leave. However, they need a medical assessment (medical certificate issued without a physical exam). Same rules apply as in the case of a sick worker in terms of benefit level and duration.</t>
  </si>
  <si>
    <t xml:space="preserve">In the COVID-19 outbreak context, there is a possibility to get a proper medical certificate without visiting a doctor: possible to have the medical check on-line or by telephone. </t>
  </si>
  <si>
    <t xml:space="preserve">Sick leave is granted for the periods of quarantine if individually ordered by the authorities, with same rules as in the case of a sick worker (same benefit level and duration). Also applies to self-employed workers. Benefits for childcare are granted in case children are under quarantine. These do not apply to people self-quarantining. 
From April 7, an allowance, amounting to 50% of the minimum wage, will be paid to farmers and their household members during the period in which they are subject to quarantine or hospitalisation. </t>
  </si>
  <si>
    <t xml:space="preserve">Extension to the existing family care leave entitlement. Insured parents with children up to age 8 affected by closures of nurseries and schools are entitled to an exceptional 28-day family care leave (14 days per parent). If both parents of the child work, the leave can be shared but only one parent may use the leave at any one time. The allowance is funded by public social insurance. This entitlement is in addition to the existing 60-day family care leave already provided in Poland.
Even if the employer pays the benefit (if required to do so), the amounts paid are settled by the National Social Insurance Institution, meaning that the benefits are not charged to the employers' fund. </t>
  </si>
  <si>
    <t>Parents, employed as dependent employees, who need to stay home to take care of their kids (up to 12 years old) after school closures, and who cannot telework, have their leave from work “justified”, i.e. they cannot be laid-off for unjustified leave. In addition, in order to help their employers cope with their leave, they will only receive 2/3 of their salary during that period. These 2/3 of salary will be paid half-half by the employer and the Social Security.
In the COVID-19 context, when workers have to take a sick leave because of mandatory quarantine decided by the Portuguese health authorities or sickness with COVID-19 (but not other types of illness), social security pays the sickness benefit from the first day of the sick leave (while usually, there is a waiting period of 3 days for the employees and of 10 to up to 30 days for the self-employed) and for a duration up to 14 days.</t>
  </si>
  <si>
    <t>The 14-day prophylactic isolation status is now treated as an illness for the purposes of social protection measures. In this case, workers in the private and public sectors are guaranteed the payment of sickness benefits from the Portuguese social security, allowing them to receive 100% of their net monthly pay (minimum limit of 65% of gross reference pay), with no waiting period and for a maximum duration of 14 days (duration of quarantine/isolation).</t>
  </si>
  <si>
    <t>As of 30/03: Employees who cannot work because of mandatory quarantine or self-isolation due to COVID-19 (following medical advice) are eligible to apply for the sick leave benefit. They will get 55 percent of their gross salary from the state, from the first day of absence. (This also cover those taking care of a relative when the social services usually doing so are closed). The same conditions of entitlement also apply to insured self-employed workers.</t>
  </si>
  <si>
    <t>Sick and confirmed infected with COVID-19 employees will be entitled to sick pay by the Republic of Slovenia covering 90 per cent of pay for sickness leave for first 90 days (100% for further absence, i.e. above 90 days) and from the first day of absence from work. 
The government assumes the entire cost of all sick pay from 11 April until 31 May (previously, employers were required to cover the cost for the first 30 days).</t>
  </si>
  <si>
    <t xml:space="preserve">Workers in mandated quarantine are to be paid 80% of a worker’s average full-time gross monthly wage from the last three months before the start of absence. The amount of wage compensation is not limited by the minimum wage; firms are fully reimbursed by the government. 
Workers showing Covid-19 symptoms who are mandated by a physician to go into self-isolation are to be placed on sick leave and receive 90% of their wages, to be fully reimbursed by the government (not new, already planned in the law before the COVID-19 outbreak).
</t>
  </si>
  <si>
    <t>Periods of isolation or contagion of workers as a consequence of the COVID-19 virus will be considered as a situation assimilated to a work accident. This enables private-sector workers and self-employed subject to isolation measures to perceive the economic benefit of temporary disability of the Social Security system during the period of isolation, which is 75% of their social security regulatory base (compared to 60% for workers on sick leave with a common illness) and to do so from the first day of leave. 
Public employees &amp; civil servants are guaranteed 100% pay in the event of sick leave related to the COVID-19 (infection or isolation) or in cases where staff are required to stay home to take care of ill and/or dependant relatives.</t>
  </si>
  <si>
    <t>Workers affected by school closures and/or that need to provide care for dependents (including partners and elderly relatives) are entitled to adapt their working locations and hours as needed. These includes stopping working if necessary. This measure has been extended until three months after the end of the state of emergency.
Public employees and civil servants are entitled to 100% pay if they have to stay home to take care of ill and/or dependant relatives and when teleworking is not possible.
Support to families in vulnerable positions: 600 million euros for funding social services programs: home care services and distance caregiving for dependents, both elderly, and people with disability; support and care services for homeless people; funds for minimum income schemes; caregiver assistance for families (especially, for single-parent families); social workers hiring; means for health prevention; and other relevant social services.  25 million euros to provide food to children affected by school closures to combat child poverty. Additional budgetary funds of EUR 300 million to ensure the provision of assistance to dependent persons</t>
  </si>
  <si>
    <t>Central government assumes the entire cost of all sick pay between April and the end of July.  
The qualifying day for sick pay will be discontinued between 11 March and 30 September, i.e. the central government will pay sickness benefits for the first day of sickness. From 1 June onwards, the standard compensation will be increased by SEK 104.
Suspension of medical certificate requirement for the first 14 days of sickness until 30 September.
Self-employed persons will also be compensated in that they can receive standardised sick pay for days 1–14 until 30 September.
Health-care workers who have been infected by COVID-19 while performing their duties are entitled to a compensation for work-related injury.</t>
  </si>
  <si>
    <t xml:space="preserve">A worker unable to perform work due to being quarantined will be entitled to state disease carrier allowance from Försäkringskassan (as per applicable statutory rules on compensation). These workers will receive approximately 80 percent of their regular salary, capped to SEK 804 per day for up to 14 days (duration of quarantine). Also applies to self-employed workers.
However, workers must submit a medical certificate to prove that they are suspected of being infected by COVID-19 or have a risk of carrying the disease (does not apply to people in risk groups). </t>
  </si>
  <si>
    <t>COVID-19 is recognised as an occupational disease for workers having an activity presenting a hightened risk, such as medical personnel. Other workers with some risk, but more limited (for exemple vendors) are not concerned.
SUVA (the Swiss National Accident Insurance Fund) can pay a daily allowance for accident or occupational disease to an infected worker if the COVID-19 infection has been proven and recognised as an occupational disease.</t>
  </si>
  <si>
    <t xml:space="preserve">“Corona-Erwerbsersatz Quarantäne”: Persons who are in quarantine and have to interrupt their employment are entitled to compensation if, at the time of the interruption, they are compulsorily insured with the old age provision (i.e. live in Switzerland or are gainfully employed in Switzerland); and are engaged in an employed or self-employed activity. Compensation of 80% of average income up to a maximum daily ceiling of CHF 196 per day, provided with no waiting period and for 10 working days for employees and 30 working days for the self-employed (payments ended on 16 May 2020 for the self-employed able to reopen their business). </t>
  </si>
  <si>
    <t>“Corona-Erwerbsersatz Eltern”: Parents with children under 12 years of age who have to interrupt their employment because of school or child care facility closures due to the COVID-19 epidemic are entitled to paid leave. Available for: (1) workers with children under 12 years of age; (2) parents with minors who are entitled to an intensive care supplement; (3) parents of children up to the age of 20 years if they attend a special school. Paid at 80% of earnings, up to a ceiling of CHF 196 per day, with a 3-day waiting period. This applies both to employees and self-employed workers (30-day limit for the self-employed). The entitlement will end once schools/child care facilities re-open for employees. Financed by public social insurance.</t>
  </si>
  <si>
    <t xml:space="preserve">	Statutory sick pay (from employers) from day 1, not day 4. Statutory sick pay for all those advised to self isolate, regardless of whether sick.‒ statutory sick pay for self-quarantined people. ESA (the sick pay benefit for those who don’t get sick pay from employer) from day 1, not day 8.
As of 06/04, SPP set at £95.85 per week (less than 30% of the national minimum wage) paid by the employer for up to 28 weeks (flat rate). SPP previously was £94.25 per week.</t>
  </si>
  <si>
    <t>The government introduced statutory sick pay for self-quarantined people. Workers (employees and self-employed) unable to work because (1) diagnosed with COVID-19; (2) self-isolating / quarantined for at least 4 days as they might be infected or medical proof of being "clinically extremely vulnerable"; or (3) in line with medical or government advice regardless of whether sick or not ('incapable of work') are entitled to a benefit from the first day of sickness or isolation. Same rules as for sick workers for employees and self-employed or workers not eligible for SSP.</t>
  </si>
  <si>
    <t xml:space="preserve">The Government has introduced a short-time work scheme. Companies and organisations can apply for a grant from HMRC to cover the wages of people who are not working due to coronavirus shutdowns, but who haven’t been laid off. The Government will cover 80% of the salaries of retained workers, up to £2,500 per month. The JRS has been extended until late October.
In the COVID-19 outbreak context, introduction of a SSP relief package for small and medium sized businesses (SMEs). These employers will be able to claim a 100% rebate on COVID-19 related sick pay paid to their employees, that will be refunded by the State for up to 2 weeks. This is a temporary measure that is currently indicated to expire on November 12 later this year.
</t>
  </si>
  <si>
    <t>Federal law generally does not require employers to provide paid leave to employees who are absent from work because they are sick (under the pre-existing Family and Medical Leave Act (FMLA) eligible employees of covered employers can take up to 12 weeks of unpaid, job-protected leave), but the new "Families First Coronavirus Response Act" provides for 2 weeks of paid sick leave to workers in firms with more than 50 and less than 500 employees. Compensation of 100% regular rate of pay (up to $511 per day) if the employee is sick with COVID-19 or is quarantined/self-isolated following orders from the authorities.
Available for full-time/part-time/temporary employees/day laborers. Gig and self-employed workers will also benefit from are eligible to the paid leave. They may receive the benefits provided by the EPSLA or EFMLEA in the form of income tax credit (at a level corresponding to the equivalent amounts that employees receive in terms of qualified sick leave / family leave).</t>
  </si>
  <si>
    <t>All workers in quarantine unable to (tele)work have same eligibility to paid sick leave as sick workers if the worker (1) is subject to a federal, state, or local quarantine or isolation order related to COVID-19; (2) has been advised by a health care provider to self-quarantine related to COVID-19; or (3) is experiencing COVID-19 symptoms and is seeking a medical diagnosis.</t>
  </si>
  <si>
    <t>The government is considering raising conditional cash transfers to poor families. 
COVID-19 is considered to be an occupational disease (not listed) for dependent workers who carry out essential activities during compulsory social isolation. Workplace risk insurance companies must adapt their coverage so that injured workers receive the corresponding benefits immediately.</t>
  </si>
  <si>
    <t>The Ministry of Health has established special paid sick leave for all workers who, from 13 March 2020, have entered the Kingdom from foreign countries and therefore have to stay at home and keep self-quarantined. 
In addition, the Ministry of Health has announced a compulsory two-week sick leave for pregnant women and persons suffering from respiratory and chronic diseases, tumours and immunodeficiency, working in the private and public sectors.</t>
  </si>
  <si>
    <t>Diagnosed workers fall under the normal regulations for incapacitation to work. A medical opinion by telephone confirmed by the doctor by means of a simplified certificate is sufficient. For workers in the healthcare sector, Covid-19 can be seen as an occupational disease</t>
  </si>
  <si>
    <t>Policy responses to the COVID-19 crisis</t>
  </si>
  <si>
    <t>Reducing workers’ exposure to COVID-19 in the workplace</t>
  </si>
  <si>
    <t>Reducing workers' exposure to COVID-19</t>
  </si>
  <si>
    <t>Belgium:
Homeowners facing a drop in income can get a six-month postponement of mortgage payments
Flanders: 
- Evictions of renters not allowed during Corona crisis. 
- Allowance for households with a worker facing temporary employment to cover utility payments. 
- Utilities (water, gas, power) will not be disconnected during the Covid-19 crisis.
Wallonia
- interest-free loans to pay rent for those facing payment difficulties (max 6 months to be repaid within 36 months)
-rental contracts can be prolonged when moving is impossible
- students can end their rental contract (for student accommodation) earlier
- EUR 100 and EUR 75 support for electricity and gas, respectively, for families who already had issues with utility payments
- water cannot be disconnected in April and May 2020</t>
  </si>
  <si>
    <t xml:space="preserve">Households will be permitted to refinance their debt and mortgages with banks for a two-month period
Free water services for vulnerable families; households will be permitted to refinance their debt and mortgages with banks for a two-month period; VAT free mobile phone plans (up to 71,214 COP per month) </t>
  </si>
  <si>
    <t xml:space="preserve">The moratorium on the repayment of loans and mortgages in the Czech Republic proposed on April 2, 2020 is binding for all banks and non-bank lenders. Both private and business debtors will be able to suspend their repayments for three or six months, based on their choice. </t>
  </si>
  <si>
    <t>Extension of the seasonal suspension of evictions from dwellings until the end of July (la trêve hivernale).
The government has requisitioned hotel rooms for homeless people to be used for confinement. 
Extension of emergency housing spaces that are made available during the winter period; in addition, 7,000 beds previously available only in the winter will be made available all year long.
Postponement of planned reform to the housing subsidy (APL), which was set to be implemented on 1 April 2020. 
Small and medium-sized companies facing difficulties would stop paying rent, electricity, gas and water bills.</t>
  </si>
  <si>
    <t xml:space="preserve">As of April 1st, missed rent payments due to COVID-related reasons cannot lead to evictions and rent payments for these tenants will be postponed (in force 1st of April to 30th of June). Rents need to be paid in full afterwards (by 30th of June 2022) to ensure no losses for landlords. 
Those served with termination notices on their tenancy, but who have yet to leave their rental property, will be entitled to remain in occupation of the dwelling until the expiration of the emergency period.
Consumers that cannot finance running consumption costs for their housing units (such as electricity, gas, telecommunication and water) can postpone them without being charged late payment fees or forced to judicial debt collection.
Payments of interest and capital for loans due between 1st April and 30th June can be suspended up to three months from the due date. Also, the banks themselves have decided to grant their customers a mortgage break.
</t>
  </si>
  <si>
    <t>Temporary reduction of rent payments (to 60%) for their main residence if tenants lost their job. 
Mortgage payment can be postponed by 3 months (April, May, June, possible to be extended by two months) for the beneficiaries of the EUR 800 payment and companies/businesses affected by COVID-19.</t>
  </si>
  <si>
    <t>Temporary suspension of evictions.                         
Mortgage holiday until December 2020.</t>
  </si>
  <si>
    <t>Emergency Measures in the Public Interest Covid Bill will freeze rents and prevent eviction for the duration of the emergency.
Rent Supplement is also available as a short-term income support to those in the private rented sector who are experiencing difficulty paying their rent. In view of the difficulties created for many in the private rented sector who have lost significant employment income, the Department of Employment Affairs and Social Protection will use the full flexibility of the scheme to provide the necessary support.
The government and five major banks agreed that customers affected by the Covid-19 outbreak will get a three-month mortgage break. 
Home Building Finance Ireland launched a series of new construction funding measures, providing new funding of €200m for house builders, including major apartment developments, and widening the range of qualifying house builders.
Support will also be provided to buy-to-let bank customers with tenants affected by Covid-19, to allow them to show forbearance to their tenants. 
Temporary accommodation for the homeless in hotels and apartments (Dublin).
The Fuel Allowance season, due to finish on April 10, was extended.</t>
  </si>
  <si>
    <t>Temporary suspension of mortgage payments and 6 months suspension of foreclosure procedure (valid on the first house only)
Decree May 19th: Increased financing of the public funds for housing mortgages and rental assistance (EUR 240 million).</t>
  </si>
  <si>
    <t>People who lose at least a third of their income due to the coronavirus crisis will be able to defer their loan payments. Under the law, banks and other credit institutions will have to defer loan payments for at least three months.</t>
  </si>
  <si>
    <t>Starting from 15 April, the National Institute for Workers' Housing (INFONAVIT) covers up to 3 months of credit payments for workers who become unemployed. This extension will continue up to 6 months without additional charges.
Suspension of housing and business rental payments, as well as loans given by pawnshops, during April and May of 2020 (Baja California)</t>
  </si>
  <si>
    <t xml:space="preserve">Banks have allowed the postponement of the repayment up to 3 months, and up to 6 months for loans due in the upcoming months. </t>
  </si>
  <si>
    <t>Deferral of payment of rentals due between April 1st, 2020 and the first month following the end of the state of emergency, without late fees or other penalties to  tenants who, cumulatively:
- have suffered a drop in their household's income exceeding 20%  compared to preceding month or the same period in the previous year;
- have reached or exceeded a household's effort rate, calculated as the percentage of the whole household members' income earmarked for rent payment, equal to or greater than 35%. 
In the aforementioned cases, tenants who defer payment of the rent for the indicated period must make that payment in full within 12 months from the end of the first month following the end of the state of emergency, in monthly instalments of not less than one-twelfth of the total amount, paid together with the rent for each month. In this case, the landlord will not have the right to terminate the lease on the grounds of non-payment of the rent due.
Housing tenants, as well as, in the case of students not earning any income from work, their guarantors, who demonstrably have suffered a loss in their household income exceeding 20% and are unable to pay the rent of the dwellings that constitute their permanent residence, can apply to the Institute of Housing and Urban Rehabilitation, I.P. (IHRU), to be granted an interest-free loan to cover the difference between the monthly rent amount due and the amount they can afford according to their income level and that of their household, pursuant to the terms to be regulated by the IHRU. It should be noted that tenants who resort to these loans will not benefit from the right to defer the payment of the rents during the state of emergency and will therefore remain bound to timely honor the corresponding payment.
Government announced that people who are repaying a housing loan/mortgage can delay their repayments until September 30, 2020 without consequences.
The city of Lisbon has temporarily suspended social housing payments until 30 June 2020, after which households will have 18 months to pay back the rent without penalties.</t>
  </si>
  <si>
    <t>Loan-to-value (LTV) ratio of residential mortgage loans with the collateral value equal to or less than TRY 500.000 has been raised to 90%.</t>
  </si>
  <si>
    <t xml:space="preserve">Temporary ban on evictions in public housing; more general temporary eviction ban in some jurisdictions.
For U.S. mortgages securitised by Fannie Mae and Freddie Mac, servicers are responsible for covering 4 months of payments for loans in COVID-19 forbearance, then the enterprises will cover payments to investors. The enterprises remain in conservatorship, and therefore have access to U.S. Treasury resources. Servicers of FHA-insured loans have access to a partial insurance claim that converts into a no-interest second mortgage due at termination of the loan.
The U.S. federal banking agencies issued an interim final rule (IFR) allowing banks to defer appraisals and evaluations for up to 120 days after closing of residential or commercial real estate loan transactions, but not to those involving acquisition, development, and construction of real estate.
The banking agencies, together with other agencies, also issued a joint statement that addresses evaluation and appraisal challenges for real estate-related financial transactions affected by COVID-19 and outlines flexibilities in industry appraisal standards and the agencies' appraisal regulations and temporary changes to Fannie Mae and Freddie Mac appraisal standards that can assist lenders.
Emergency housing solutions for homeless people (e.g. hotels, motels, trailers) in some jurisdictions.
 </t>
  </si>
  <si>
    <t>Mortgage credit payments frozen until September.
Temporary suspension of evictions, freezing of rent levels, extension of existing rental contracts (through 30 September 2020)
Temporary suspension of foreclosures
Utilities (water, gas, electricity) cannot be shut off due to missed payments 
The Ministry of Housing has relaunched the PROCREAR Plan in order to boost the construction sector and promote real estate purchases or renovations.</t>
  </si>
  <si>
    <t xml:space="preserve">Central Government has given orders to State Governments to use Building and Construction Workers Welfare Fund to provide relief to Construction Workers.
Free cooking gas bottles for 83 million poor households. Free food and improved access to housing for migrant workers. </t>
  </si>
  <si>
    <t>June 26, 2020</t>
  </si>
  <si>
    <t xml:space="preserve">Income support for workers in companies/businesses whose operation has been suspended because of COVID (Government decision) and businesses/companies that have been heavily affected by the covid crisis and have suspended labour contracts. Workers in these two cases have received 800 euros for the period between 15/3 and 30/4 and may receive up to 534 euros in May.  Self-employed whose operation was suspended because of COVID (Government decision) can also receive the same amount. 
Special provisions for the tourism sector: special compensation of 534 euros (from 1/6-30/9/2020) for seasonal workers in the tourism sector whose contract has been suspended.
Unemployment benefit payments will be extended by 2 months for those whose entitlement ends in first quarter 2020. LTU will receive exceptional income support of 400 euros (these concerns 168 000 persons who became LTU between 1/4/2019 and 16/04/2020). </t>
  </si>
  <si>
    <t xml:space="preserve">STW scheme for the period 15/6-15/10 ("syn-ergasia"). Eligible employers are those who have experienced at least 20% revenue loss in the month(s) prior to participation. Employers can reduce the working time of one or more of their full-time employees by up to 50% of normal working hours. The state subsidises 60% of net wages. Employer social contributions are paid by the state for the period 15/6-31/7. In case of low-paid workers, the state tops up the payment to ensure the minimum wage is paid. Employers engage to maintain the labour contract and nominal wages. Employers in the aviation industry can benefit from this scheme until 31/12/2020. </t>
  </si>
  <si>
    <t xml:space="preserve">Some schools and childcare facilities remain open, with a skeleton staff, to look after children of essential service workers. These services are provided free of charge for families in which at least 1 parent performs essential services (education, healthcare, childcare, food sector, key transport, key public sector).
No new special family care leave. However, parents who are not in essential jobs and who cannot organize the care or schooling for their children due to the school closures and who are not able to work from home are entitled to emergency leave or short-term care leave. The same applies for workers who have to take care of relatives because they are sick or have been admitted to a hospital or summoned to quarantine.
- The emergency leave is meant for short leave due to immediate private emergencies, because of unforeseen and special circumstances (with full pay), paid by the employer.
- The short-team care leave is available for a short period and its duration depends on the circumstances (with a maximum of two times the weekly working hours during twelve months). The employee can remain entitled to 70 percent of the normal salary, but additional rules can apply (e.g. pursuant to an employee handbook and/or collective labour agreements).
If an employee wants/must stay at home longer than is permitted by law, the employer and employee will have to make agreements about this, including e.g. change the working time schedule or taking unpaid leave or holiday days. </t>
  </si>
  <si>
    <t>Normally, if a worker's child is ill or is a disease carrier, the worker is entitled to parental paid leave (benefit for the care of closely related persons) if he/she needs to be at home to care for his/her child and cannot work from home (providing a medical certification that the child is sick and contagious). However, under the Parental Leave Act, the worker is not eligible for a paid leave due to the care of a sick child if he/she keeps the child at home to protect him from being infected by others.
With the COVID-19 outbreak, the government has introduce temporary legislation for workers who need to stay home to look after their (healthy) children because of school/preschool closures and cannot work from home; the "temporary parental allowance" has been extended to cover the eventuality of school or child care facility closure due to COVID-19, with a compensation of around 90 percent of their salary.</t>
  </si>
  <si>
    <t xml:space="preserve">The Republic of Slovenia will fully reimburse employers for paid workers' compensation (since 13.3.2020) who have been ordered to temporarily wait for work for business reasons resulting from the coronavirus epidemic. It will also reimburse paid wages for workers who are forced to stay at home due to force majeure (because of closure of kindergartens and schools, inability to come to work due to the shutdown of public transport or the closure of borders with neighboring countries). The amount of the compensation will be as high as the average salary for 2019, which amounted to EUR 1 753.84 gross. (Not eligible are employers whose share of revenues in 2019 of direct or indirect funds from state exceeded 70% and employers in ISIC class K Financial and insurance activities.) Employers whose employees are justifiably temporarily absent from work and are entitled to reimbursement of all social insurance benefits, which are fully paid by the state.
</t>
  </si>
  <si>
    <t>Workers who have lost their job during the epidemic will automatically be entitled to unemployment benefits. The self-employed who will declare themselves affected by the crisis using a special electronic application will receive EUR 350 for March if they prove that their income has declined by at least 25% compared to February 2020, and will receive EUR 700 for April and May 2020 if they prove that their income has declined by at least 50% compared to February 2020. At the same time, the state will also cover all related social security contributions.
A one-time solidarity allowance of 150 EUR for beneficiaries of financial social assistance or care allowance for April 2020. The large family allowance will increase during the epidemic by 100 EUR (to 504.48 EUR) for families with 3 children and by 200 EUR (to 691.52 EUR) for families with 4 or more children.
There is a one-off solidarity allowance to ensure higher social security for the weakest pensioners whose pensions are less than 700 EUR and unemployed recipients of disability insurance benefits. The benefits paid will be EUR 130, 230 or 300 (depending on the pension) and are not counted as income for social security/tax purposes. All entitlements from public funds (social security benefits, child benefits, etc.) that expire on 31 March 2020 will be automatically extended by one month.</t>
  </si>
  <si>
    <t>June 29, 2020</t>
  </si>
  <si>
    <t>July 3, 2020</t>
  </si>
  <si>
    <t>A central government loan guarantee has been proposed to make it easier for companies to access financing. The proposal means that the central government will guarantee 70 per cent of new loans banks provide to companies (primarily SMEs) that are experiencing financial difficulty due to the COVID-19 virus but that are otherwise robust. 
Almi Företagspartner AB (a state agency which offers loans to companies with growth potential and assists in their business development) will receive a capital contribution of SEK 3 billion to increase its lending to small- and medium-sized businesses throughout the country.  In addition, Almi Invest (a subsidiary of Almi Företagspartner) will receive SEK 400 million to invest in small innovative businesses to avoid a loss of structural funding.
The Swedish Export Credit Agency's loan limit is extended to SEK 200bn (about EUR 18bn, 3.8% of GDP) from SEK 125bn. The ceiling for credit guarantees from the agency which insures export companies and banks against the risk of non-payment in export transactions (EKN) is increased to SEK 500bn (about EUR 45bn, 9.6% of GDP) from SEK 450bn, the same amount as during the 2008 financial crisis. 
The cultural sector and sports movement will receive an extra SEK 1 billion in support. 
The Government proposes that airlines be able to receive credit guarantees in 2020 amounting to a maximum of SEK 5 billion, of which SEK 1.5 billion is intended for SAS.
A temporary reduction of employers’ social security contributions will be proposed for the period 1 March to 30 June 2020 so that only the old age pension contribution is paid (up to 30 employees and on that portion of the employee’s wage that does not exceed SEK 25 000 per month). Support to facilitate and speed up renegotiation of rents.
Small enterprises: 100% of the taxable profits of sole proprietors and partners in Swedish partnerships for 2019, up to SEK 1 million, can be set aside in the tax allocation reserve, which can then be set off against possible future losses. VAT reported by sole proprietors annually from 27 December 2019 to 17 January 2021 will be eligible to deferral, with interest.
Temporary discount for rental costs in vulnerable sectors (restaurants etc): central government will cover 50 per cent of the rental reduction, up to 50 per cent of the fixed rent.
Support to businesses based on loss of turnover (measure currently being prepared): businesses with a turnover of at least SEK 250000 during the past financial year and a loss of turnover of at least 30 per cent will be able to file for support (between 22.5 and 75 per cent of the business’s fixed costs excluding wage costs, depending on loss of turnover in March and April 2020). The maximum amount will be set at SEK 150 million per business.</t>
  </si>
  <si>
    <t>Gatherings in public spaces of more than five people are prohibited until 10/5/2020. If five or fewer people meet, they must maintain a distance of two metres from one another. All establishments open to the public will be closed, except establishments such as food stores and other shops selling articles for everyday use (e.g. kiosks and petrol station shops), takeaway establishments, staff canteens, meal delivery services, pharmacies or banks. From 27 April, hospitals will then be able to resume all medical procedures, and medical practices, hairdressers, massage practices, cosmetic studios, DIY stores, garden centres and florists will be able to reopen.If the situation allows, schools for children of compulsory school age will be allowed to reopen on 11 May. Entry restrictions for all persons (except from Liechtenstein). Exceptions are possible, for example for people who live or work in Switzerland. Anyone wishing to enter Switzerland despite the entry ban must prove that one of the exceptional conditions is met. This arrangement will apply for a maximum of 6 months. As of June 22, the ban on gatherings in public spaces is lifted, evens with 1,000 persons is permitted, minimum distance is reduced from 2 to 1.5m. As of July 6, masks are compulsory in public transport.</t>
  </si>
  <si>
    <t>The administrative procedures to apply for short-time work (part-time unemployment benefit) have been eased at short notice: i) the waiting period to benefit from this indemnity is eliminated until September 30, 2020 (against 2 days previously, the first days being borne by the company); ii) Employees no longer have to reduce their overtime before they can benefit from short-time compensation. iii)The approval period for short-time work is extended from 3 to 6 months. This will allow the number of applications to be minimised and thus speed up the approval procedure. In addition, urgent simplifications have been made in the area of processing applications and payments for short-time work with the adoption of new provisions. Short-time work compensation can now also be paid to employees on fixed-term contracts and to persons working for a temporary work organisation. Furthermore, short-time work compensation is accessible for employer-like employees (for example, shareholders of a limited liability company who work as salaried employees in the company), persons who work in the business of the spouse or registered partner as well as apprenticees, too. As of 1 July, the maximum period for receiving partial unemployment support has been extended from 12 to 18 months.</t>
  </si>
  <si>
    <t xml:space="preserve">The reduced working time scheme (making use of the unemployment benefit scheme) has been reformed into a temporary labour cost compensation scheme, called Tijdelijke Noodmaatregel Overbrugging ten behoeve van behoud van Werkgelegenheid (NOW). An employer expecting a turnover loss of at least 20% can apply for a salary contribution subsidy of maximum 90% of the wage bill for three months (depending on the turnover loss), as long as no staff is made redundant for economic reasons and their wages are not cut during the subsidy period. The scheme was extended from 6 July to 1 October while making a number of adjustments. Firms that have used support under the scheme are no longer allowed to pay dividends or bonuses in the same year. The rules for dismissal during programme participation have been slightly relaxed (economic dismissals trigger a reduction in the subsidy of 100% of worker earnings instead of 150% previously; collective dismissals of 20 workers or more have to consult the trade union). Firms are obliged to encourage their worker to engage in training.  </t>
  </si>
  <si>
    <t>Schools and universities were physically closed, travel was restricted, non-essential shops and public spaces were closed and large gatherings were banned.
Deconfinement: Initially, smaller stores below 800 m2, car dealerships and book and bicycle shops were allowed to re-open from the week of 20 April. Schools have gradually started to open from 4 May, while most teaching at universities continues to be digitally-based. All shops, restaurants and hotels are now allowed to be open, under strict guidelines to hygiene and physical distancing. Large public gatherings which do not allow contact tracing and compliance with hygiene rules remain banned until 31 October.</t>
  </si>
  <si>
    <t>Teleworking has been encouraged when possible.</t>
  </si>
  <si>
    <t>Restrictions on ECEC centres and schools were closed until 13 May and the school year ended at the end of May; the travel bans in and out of the Uusima region, which were imposed in late March, are lifted; non-essential travel abroad continues to be discouraged, with the exception of travel to Norway, Denmark, Iceland, Estonia, Latvia and Lithuania; outdoor public events and gatherings of more than 500 people are allowed from 1 July under some conditions, with indoor events expected to be allowed from early August under the observation of safe distancing measures; restaurants and cafes were closed between 4 April and 31 May, but can now operate under certain restrictions.</t>
  </si>
  <si>
    <t xml:space="preserve">Loan guarantees for firms (4% of GDP), most notably via Finnvera, the state’s financing and export credit company. Increase of grants (0.1% of GDP): the public funding agency Business Finland's grant authorisations will be increased to permit immediate business support measures.
Act to Support for Business Costs entered into force on 1 July. The purpose is to prevent businesses from bankruptcy. Businesses are eligible for the support if their specific company and their sector have experienced a market decrease in turnover. The maximum amount of funding available is EUR 500 000 for two months.
The government’s additional budget gives ELY Centres (Centres for Economic Development, Transport and the Environment) €400 million in additional resources for funding businesses. The funding is distributed in the form of development assistance. </t>
  </si>
  <si>
    <t>June 3, 2020</t>
  </si>
  <si>
    <t>- A Solidarity Fund is set up, to which South African businesses, organisations and individuals, and members of the international community, can contribute. 
- Tax-compliant businesses with a turnover of less than R100m will be allowed to delay 35% of their pay-as-you-earn liabilities over the next four months and a portion of their provisional corporate income tax payments without penalties or interest over the next six months. Businesses with a turnover of more than R100 million a year can apply directly to SARS on a case-by-case basis for deferrals of their tax payments. 
- a 4-month break for companies’ skills development levy contributions will be introduced, VAT refunds will be fast-tracked and a 3-month delay for filing and first payment of the carbon tax will be put in place.
- Extension of the Employment Tax Incentive (Increasing the maximum amount claimable, wider coverage of age groups, more frequent payments)
- Debt Relief Fund to help alleviate the economic impact of the coronavirus on small businesses in South Africa came into operation on Tuesday 24 March 2020. 
- The Department of Tourism has made an additional R200m available to assist SMEs in the tourism and hospitality sector who are under particular stress due to the new travel restrictions.
- An additional amount of R2 billion will be made available to assist SMEs and spaza shop owners and other small businesses. 
- A R200 billion loan guarantee scheme in partnership with the major banks, the National Treasury and the South African Reserve Bank will be introduced. This will assist enterprises with operational costs, such as salaries, rent and the payment of suppliers. In the initial phase, companies with a turnover of less than R300 million a year will be eligible.
- COVID-19 Agricultural Disaster Support Fund for smallholder and communal farmers with a minimum turnover of R20 000, but not exceeding R1 million per annum.</t>
  </si>
  <si>
    <r>
      <t xml:space="preserve">- Temporary unemployment is automatic now, meaning that employers do no longer need to justify it; Benefits for employees on temporary unemployment are increased from 65 % to 70% for a period of three months on, and temporary unemployed receive an additional daily allowance from the National Employment Service;
- EUR 5.63 per day is given to those in temporary unemployment (on top of the 70% of their wage)
- No longer a difference between temporary unemployment due to force majeure and economic reasons.
Extended to 31 August.
</t>
    </r>
    <r>
      <rPr>
        <i/>
        <sz val="10"/>
        <color theme="1"/>
        <rFont val="Arial Narrow"/>
        <family val="2"/>
      </rPr>
      <t>Flanders:</t>
    </r>
    <r>
      <rPr>
        <sz val="10"/>
        <color theme="1"/>
        <rFont val="Arial Narrow"/>
        <family val="2"/>
      </rPr>
      <t xml:space="preserve"> 
- Encouragement premium given to workers who see a reduction in working hours in firms that experience a fall of 20% or more in revenues, production or orders (available from April to June 2020).
</t>
    </r>
  </si>
  <si>
    <t>Parents with childern below 12 years old are entitled to request an special part-time family leave for the period 1 May to 30 June. Extended to 31 August. Employers can reject the request. Paid by the federal social insurance programme through a flat-rate benefit of EUR 352 per month. Workers who have to stay at home because a household member is infected can also get temporary unemployment benefits.</t>
  </si>
  <si>
    <t>Employees who are unable to work because they have caring responsibilities resulting from the coronavirus (COVID-19) can be put on the short-time work scheme (see right). Employees on the short-time work scheme can receive 80% of their salary, up to GDP 2500 per month, funded by general taxation and paid through the employer. As of 1 July, employees on this scheme can be asked to return to work on a part-time basis. As of 1 August, the level of the grant to employers for tis scheme will be reduced each month.
Self-employed workers who are unable to work because they have caring responsibilities resulting from the coronavirus (COVID-19) may be able to receive grants through the Self-Employment Income Support Scheme (see right).
Schools will shut but some premises will remain open, with a skeleton staff, to look after children of essential service workers.</t>
  </si>
  <si>
    <t>The Universal Credit standard allowance will increase by £1,000, for the next 12 months, as will the Working Tax Credit basic element. Self-employed people with an average trading profit of under £50,000 who have lost income due to Coronavirus will be able to access taxable cash grants of 80% of profits (up to a limit of £2,500 per month) for at least 3 months. This is equivalent to the Coronavirus Job Retention Scheme for furloughed employees. The applications system was open from May to July with the first payments made in June. Until then, self-employed people had access, in full, to the Universal Credit at a rate equivalent to Statutory Sick Pay for employees. Deferral of self-assessment tax payment by 6 months.
The New style Employment and Support Allowance (ESA) is provided at a rate equivalent to the SSP for employees. 
In addition, there is the Self-Employed Income Support Scheme (SISS): 80% of a self-employed person’s profits will be paid by the government for up to 3 months, capped at £2,500 per month, for self-employed who cannot work because of COVID-19.</t>
  </si>
  <si>
    <t>Temporary suspension of mortgage payments; mortgage holiday further extended to 31  October 2020; ban on repossessions extended to 31 October 2020
Suspension of new evictions from social or private rented accommodation. The government is working with local councils to ensure that rough sleepers are provided with shelter, and secure access to food and medical services for people who have been rehoused.</t>
  </si>
  <si>
    <t>https://www.gov.uk/government/topical-events/coronavirus-covid-19-uk-government-response 
https://www.gov.uk/government/news/payment-holidays-offered-to-help-to-buy-homeowners-affected-by-covid-19
https://www.gov.uk/pay-self-assessment-tax-bill
https://www.fca.org.uk/news/press-releases/fca-support-customers-struggling-mortgage-coronavirus
https://www.gov.uk/government/publications/changes-to-the-coronavirus-job-retention-scheme/changes-to-the-coronavirus-job-retention-scheme</t>
  </si>
  <si>
    <t>The two holy cities of Mecca and Medina have been under complete lockdown since 1 April. On 6 April, the lockdown was extended to major cities, including Riyadh, Jeddah, Dammam, Dhahran, Tabuk, Al Hofuf, Taif, Al Qatif (the centre of the Shiite population), and Khobar. In mid-April the curfew was extended until further notice. On 21 June most restrictions were lifted. Gatherings of more than 50 people are still prohibited.</t>
  </si>
  <si>
    <t xml:space="preserve">Temporary recognition of entrepreneurs and freelancers as unemployment benefit recipients until 30 June (extended to 31 December). Elimination of waiting period for unemployment benefits (unemployment benefits that are paid for days that would normally not entitle to benefit due to a waiting period are funded by the state/central government). Special guidelines to municipalities granting supplementary and preventive social assistance (prioritization of cases totally without other incomes, granting preventive social assistance if there are delays granting basic social assistance in Kela/Social Insurance Institution), municipalities are not recommended to apply reductions of social assistance due to non-compliance (e.g. person refuses to accept a work offer or does not participate in training or certain other activating or integration measures). Temporary increase in disregard for adjusted unemployment benefits payable between 1.6. 2020 and 31.10.2020. For benefits payable for this period the disregard is EUR 500 per month (normally EUR 300 per month).  The adjusted (reduced) unemployment benefit may be paid to unemployed persons working e.g. part-time or reduced hours. The condition of mobility allowance where relaxed for the same period (1.6.-31.10.2020).
The required period of employment for wage-earners will be shortened. Fulfilling the required period of employment is a prerequisite for receiving unemployment allowance. The required period of employment will be 13 calendar weeks instead of the present 26 calendar weeks. For non-owner family members of entrepreneurs the required period of employment will be 26 calendar weeks instead of the present 52 calendar weeks. Unemployment allowances paid on the grounds of layoffs will not be taken into account in calculating the maximum period of payment that applies to the unemployment allowance. This amendment will improve unemployment security should the unemployment be prolonged. The Acts entered into force on 15 April 2020 and will remain in force until 6 July 2020. The amendments will be applied retroactively, starting on 16 March 2020. </t>
  </si>
  <si>
    <t xml:space="preserve">Temporary lay-off procedures (STW) have been fastened to avoid bankruptcies (i.e. the notice period will be shortened from 14 to five days). State will temporarily participate in funding of the earnings-related unemployment benefits during lay-offs (normally funded mainly by employer and employee contributions) </t>
  </si>
  <si>
    <r>
      <t xml:space="preserve">Automatic prorogation of unemployment benefits during the health crisis. Suspension of rules concerning minimum contribution periods for unemployment benefits during the crisis, including for temporary workers. The suspension of the rules also include workers whose contracts under trial period have been terminated since March 9th, and for those workers who voluntarily terminated their contract since March 1st because they had a firm job offer that has been withdrawn. Unemployment eligibility is also extended to include permanent discontinuous contracts not qualifying for unemployment benefits unable to resume work as a result of COVID-19.
Six month moratorium on taxes for self-employed. 
Extraordinary allowance for self-employed workers, affected by the suspension of economic activity, and deferral of their March social security contribution without charges. New extraordinary economic benefit financed by the Social Security System to compensate self-employed workers. Own-account self-employed who have a turnover fall of at least 75% of that of the previous semester can access the same subsidy for end of activity as those closing their business, even if they complete the minimum contribution period.
A three-month credit moratorium on the payment of credits and non-mortgage loans by vulnerable groups.
A temporary extraordinary unemployment benefit has been established for domestic employees in the event of lack of activity, reduction of hors worked or termination of the contract. The amount of the subsidy will be 70% of the Social Security "regulatory base" with a max. of 950 euros. 
An exceptional subsidy is introduced for workers with a temporary contract of at least two months, when their work contract expires and they do not have the minimum period required to access ordinary unemployment benefits. This allowance, of 430 euros, will last for one month and can be extended.                                                                      Contracts for temporary teaching staff at university that are due to end during the State of Alarm are extended, as well as research contracts financed by grants of the National System of Science, Technology and Innovation. These extensions will be equivalent to the duration of the State of Alarm and, exceptionally may be can be extended up to 3 months after the end of the State of Alarm.
During the State of Alarm and until June 30th, it is possible to combine unemployment benefits with temporary employment in agriculture. This measure applies to unemployed people, workers under a temporary suspension of contract, migrant workers whose work permit ends between June 15th and June 30th of 2020, and young people (between 18 and 21 years old) non-Spanish citizens legal residents in Spain.
Reduction of Social Security contributions for certain agricultural workers during periods of inactivity in 2020 and simplification of the procedure for deferring Social Security debt.
Workers affected by the suspension of all non-essential economic activities from March 30th until April 9th will receive their full salary, and will be required to compensate the lost working hours before December 31, 2020.
In June 2020, the government introduced the Minimum Vital Income, </t>
    </r>
    <r>
      <rPr>
        <i/>
        <sz val="10"/>
        <color theme="1"/>
        <rFont val="Arial Narrow"/>
        <family val="2"/>
      </rPr>
      <t xml:space="preserve">Ingreso Mínimo Vital. </t>
    </r>
  </si>
  <si>
    <t xml:space="preserve">The state of emergency announced from March 12 to June 9. 
During emergency period: All education institutions closed (except kindergarten groups for essential workers and parents who cannot take care for their children); public gatherings banned; Latvian boarders closed for non-residents; social distancing in public places (2 m distance between people); non-essential shops closed.
From 10 June new regulations on safety measures for the Containment of the Spread of COVID-19 Infection are announced.
As of 3 June, self-isolation is not required for Latvian nationals, permanent residents, and foreigners who have not visited any "unsafe" countries in the last 14 days.
The government has increased the number of visitors allowed at cultural events to up to 100 persons indoors and 300 persons outdoors for events taking place from 10 to 30 June.
</t>
  </si>
  <si>
    <t>The amount of sickness allowance paid to a person who is sick with COVID-19 (or cannot work because of a quarantine prescribed by doctor) increased from 75% to 80% of average insurance contribution salary in the 2nd and 3rd days of sickness. The part of the sickness benefits previously paid by employer (from the 2nd to the 10th days of sickness) is covered by the state. Self-employed workers also benefit from the waiving of the waiting period. Applies from March 22 to December 31.</t>
  </si>
  <si>
    <t>The employees who cannot work because of a quarantine prescribed by doctor are eligible to sickness allowance (covered fully from the state budget). The amount equals 80% of average insurance contribution salary. Applies from March 22 to December 31.</t>
  </si>
  <si>
    <t>Self-employed
Idleness allowance introduced for registered self-employed who have paid social security contributions and who have no earnings due to covid-19 emergency. The benefit is 50-75% of the contribution base in the last two quarters, but no more than EUR 700 per month. The application can be renewed every month of downtime but no longer than the emergency state. There is a list of exceptions defining circumstances when self-employed are not eligible (e.g. those who have gained income from dependent employment, old-age pensions, have tax debts, etc.). The benefit is not subject to the personal income tax and the mandatory state social insurance contributions. Additional EUR 50 per month for each dependent child. The benefit is valid from March 14 to June 30.
Exemption from the advance tax payments for 2020.
Unemployment benefits
Short-term work made more compatible with unemployment insurance benefit eligibility. An unemployed person can be employed in short-term jobs (for example, seasonal jobs) twice in a 12-month period, not exceeding 120 days in total (previously maximum 60 days). As before, the benefit is suspended during the working period. Applies from April 18 to December 31.
A temporary unemployment assistance benefit is introduced (entry in force on 26 April 2020). Unemployment benefit recipient whose benefit spell expires on 12 March 2020 or later and who has not found a job due to COVID-19 emergency is eligible to an unemployment assistance benefit up to four months. The benefit amount is equal to the unemployment benefit in the 8th and 9th months, but is capped at maximum EUR 180 per month. The benefit is paid until the recipient finds employment. This program is to be active until 31 December 2020.
Social assistance and other benefits
Municipal social assistance has been extended to support households and individuals in crisis situation. The state co-finances 50% of expenses of local governments on benefits paid in a crisis situation. The benefit covered by the government cannot exceed EUR 40 per month per person for three months. Many municipalities adopted special rules for emergency benefits. Often the benefit amount is 80 EUR per person per month.
Municipalities continue providing free school meals, co-financed from the State budget, to support vulnerable families during the emergency situation when schools are closed.</t>
  </si>
  <si>
    <t>Idleness allowance is paid to employers affected by the crisis if:
• employer does not employ an employee or does not perform the activities necessary to accept the employee's obligations during the downtime due to the spread of Covid-19
• operating monthly  income in 2020, compared to the corresponding month of 2019, decreased by at least 30 % due to the spread of Covid-19 (or by at least 20% subject to other conditions). 
The allowances is 50-75% of the average amount of remuneration of the previous six months, but not more than EUR 700 per month. The idleness benefit is not subject to personal income tax and the mandatory state social insurance contributions. The payment of the allowance is suspended if the employer recruits new employees at the time of receipt of the benefit. Additional EUR 50 per month for each dependent child. The benefit is valid from March 14 to June 30.</t>
  </si>
  <si>
    <t xml:space="preserve">The part of sickness allowance previously paid by employer (from the 2nd to the 10th days of sickness) is covered by the state. Applies from March 22 to December 31.
Employers affected by the crisis have possibility to defer tax payment for up to three years.
Fast-track refund of approved excess VAT claims within 30 days.
State and local government authorities may release firms from rent obligations. They will also be allowed not to impose late interest and contractual penalties in case of overdue payments, except for on those paid for consumed services and utilities (e.g. electricity, thermal energy, water supply, and other property maintenance services).
Loans for up to 3 years for companies to finance new working capital (up to 200 million euros). Loans will have significantly reduced collateral requirements and reduced/subsidized interest rate, with a grace period of the principal amount up to 12 months.
Loan guarantees (up to 715 million euros), so that an enterprise facing short-term cash flow problems can postpone the payment of the principal until the situation is resolved.
Special financial aid from the state to enterprises in agriculture; culture sector; road construction; and large manufacturers. EUR 250 million will be invested in the share capital of airline company airBaltic.
</t>
  </si>
  <si>
    <t>On 11 March, operation of universities, schools, nurseries, crèches and kids clubs was suspended. On March 13, the state of epidemic emergency was declared. On March 24, public containment has been implemented. Mandatory 14-day quarantine for all people coming from abroad. Boarders are closed for non-citizens. Shut down of cultural and sports events. On 31 March, the authorities closed hotels, temporary accommodation services, hairdressers, public parks and churches. On April 16, compulsory face covering in public was introduced. 
On April 20, the first stage of lifting restrictions starts: more people are allowed entering the shops; it is allowed to enter forests and parks, as well as run or ride a bike.
Since May 4th, Poland is progressively lifting the restrictions introduced to limit the COVID-19 contagion. On May 6, nurseries and preschools were allowed to reopen as well as cultural institutions.</t>
  </si>
  <si>
    <t>One-off cash payment up to PLN 2080 (80% of minimum wage) for self-employed and workers employed under civil law contracts who experienced a significant drop in activity. The benefit is exempt from taxes and social security contributions. On April 7, extended to up to three months. Self-employed persons and micro-firms which experience at least 50% drop in revenues since February are eligible for exemption from social security contributions for three months. They will retain the right to health and social security benefits for the period of exemption from contributions.
If an employer or self-employed can't uphold his/her economic activity due to consequences of the COVID-19 pandemic, they can apply for other types of support, like downtime allowance.
Farmers would obtain a benefit of 50% the statutory minimum wage if they could not work due to the coronavirus. On June 22, the government introduced a solidarity benefit of PLN 1400 per month for people who lost their jobs after 15 March 2020. The subsidy can be received for up to three months.</t>
  </si>
  <si>
    <t xml:space="preserve">Financing and guarantee measures for firms (for around 3% of 2019 GDP): loan guarantees; operational leasing schemes (for firms in the transport sector); and PLN 5000 (about EUR 1200) micro loans for firms with less than 9 employees, non-refundable in case they do not dismiss employees within 6 months (later reduced to 3 months). Subsidies to interest on loans for firms put in a difficult position by the pandemic.
Exemption from social security contributions for three months to self-employed and firms below 50. This will be limited to 50% of all contributions for these firms.
</t>
  </si>
  <si>
    <t xml:space="preserve">There is no countrywide lockdown. Several regions, including the most affected Moscow and St. Petersburg regions, have ordered a curfew. In Moscow and St. Petersburg only essential shops and services are open. The regions are recommended to follow the example of the capital and introduce a regime of self-isolation.
A period of non-working days is announced from March 30 to May 11 with employees retaining their salaries. However, the federal subjects of the Russian Federation are to determine the boundaries of the respective territories on which the implementation of restrictive and other measures apply.
Schools are closed, on holidays or transferred to distant learning; gatherings of more than 50 people are prohibited; travel restrictions are in place since end March. 
In Moscow, emergency regime is announced since March 5. Since March 30, self-isolation is mandatory. Since April 13, Moscow has a pass system for travel to work. Similar measures are introduced in several regions of the country. 
In Moscow, from March 21 to May 1, city colleges, schools, sports schools, and additional education institutions are closed. At the request of parents, the schools organized the work of small duty groups of no more than 12 people for pupils of the first to the fourth grades. Small duty groups continue to work in kindergartens. 
Since 27 March, state borders were closed and international air traffic ceased. Since 6 June, the restrictions on leaving and entering the country have been relaxed.
Since 12 May, a gradual lifting of restrictions started. The regime of self-isolation is maintained for citizens over 65 years old, the ban on mass events has been extended. Federal subjects of the Russian Federation can extend restrictive measures in accordance with the situation in the region.
</t>
  </si>
  <si>
    <t xml:space="preserve">Medical sick leave can be provided without visiting physically. Sickness benefit increased to the level of the minimum wage; it is paid out every 5th working day. Applies from 1 April 1 to 31 December 2020.
Local authorities expanded treatment facilities. Coronavirus tests are available free in St. Petersburg. In Moscow, residents older than 55 receive additional financial support if they self-isolate. Medical staff working with COVID patients will receive additional pay and some will also receive insurance guarantees similar to those provided to military personnel.
</t>
  </si>
  <si>
    <t xml:space="preserve">Quarantined citizens are compensated for lost income, including freelancers and self-employed. An application for sick leave can be submitted by an employee upon returning from countries where cases of coronavirus disease are registered and in compliance with the quarantine regime. An application can also be submitted for working cohabiting adults. The amount of sick leave payment is calculated as a regular sick leave, but it is paid in two stages: the first payment - in 5 working days, the second - after the end of sick leave. Applies from March 20 to July 1.
Working citizens over 65 who observe self-isolation can remotely receive sick leave. Applies from April 6 until the official end of the self-isolation regime in a particular region.
In Moscow, residents older than 55 receive additional financial support if they self-isolate (RUB 4 000 per month).
</t>
  </si>
  <si>
    <t xml:space="preserve">Families with children aged 3-7 years old receive monthly benefit (50% of the regional subsistence minimum per child) if the average family income does not exceed the subsistence level per capita established in the subject of the Russian Federation. The national average benefit is about RUB 5500 per month. The payments are established for the whole year and apply retrospectively from 1 January 2020.
Families entitled to Mother’s Capital can receive a monthly payment of RUB 5000 per month for each child under the age of three years. Mother’s capital is granted to families where the 2nd (or any subsequent) child was born in or after 2007 or the first child was born in 2020. Payment is due to all families who have received the right to Mother’s capital before July 1, 2020, even if Mother’s capital has already been fully spent.
Additional family benefits:
• children under 3 years old: RUB 5000 per child per month for all families (duration 3 months from April to June 2020; can apply until 1 October)
• 3-16 years old: a one-off lump sum payment of RUB 10000 per child (can apply from 12 May to 1 October; paid out from 1 June)
• up to 16 years old: an additional lump sum payment of RUB 10000 per child (this is an automatic additional payment for those who have already received any of the previous two benefit; paid out from 1 July)
</t>
  </si>
  <si>
    <t xml:space="preserve">For unemployed who lost their jobs on March 1 or later due to covid-19 crisis the unemployment benefits set at the maximum level (RUB 12130 per month) regardless of their employment record and previous wage. Applies in April and June 2020. In Moscow, the maximum unemployment benefit is RUB 19 500.
One of parents can receive additional RUB 3000 per month for each dependent child (in June-August 2020). 
Unemployed whose unemployment benefit expired after 1 March can receive benefits for 3 additional months, but no later than October 1.
The minimum unemployment benefit increased from RUB 1500 to 4500 from May 1 to August 1.
The allowance of RUB 12130 per month is also established for individual entrepreneurs who ceased their activities after 1 March 2020. The duration of the benefit is maximum 3 months, but no later than 1 October 2020.
Automatic extension of social benefits and entitlements over the next six months.
</t>
  </si>
  <si>
    <t xml:space="preserve">Small and micro enterprises from the most affected sectors can take a six-month interest-free loan from the bank to pay salaries to employees. The company must be included in the register of SMEs and have been operating for at least 1 year. It is necessary that the company is not under bankruptcy proceedings, and that its owners have paid taxes. A prerequisite is to maintain the number of employees for the entire loan period or to reduce staff by no more than 10% per month. The maximum loan amount is defined as the number of employees x minimum wage x 6 months. The loan should be paid back at the end of the loan agreement or from 1 October 2020, according to the schedule. Banks can extend the loan at 4% interest rate.
Enterprises from the affected sectors can take a loan (maximum amount = number of employees x minimum wage x 6 months) at 2% interest rate. The interests should be paid out by 1 April 2021. The state will cover the loan and the interests for enterprises that will keep 90% of their employees. Enterprises that keep 80% of their employees will have to return half of the loan and interests. The loan can be used to pay the salaries or to repay a previously taken interest-free salary loan. From 1 June.
Small and micro enterprises from the most affected sectors can receive direct subsidy from the government (amount = number of employees x minimum wage). The grant can be spent on employee wages or other urgent needs (e.g. utility bills). The number of employees cannot be reduced by more than 10%. April and May 2020.
</t>
  </si>
  <si>
    <t xml:space="preserve">Reduced insurance contributions for a part of salaries exceeding the minimum wage (RUB 12130 per month). Applies from April 1 to the end of 2020.
Deferred payment of almost all taxes (except VAT) for companies from the ten most affected sectors; part of taxes for other sectors.
Deferred rental payments for companies from the ten most affected sectors for state, municipal and private property (excluding residential premises). Applies from the beginning of the emergency situation and up to 1 October 2020. Tenants will be able to pay deferred debt within 2 years, from 1 January 2021 to 1 January 2023. Deferral extended to companies in all sectors; enterprises from the most affected sectors are relieved from rental payments on state property (April-June 2020).
Credit repayment holidays of 6 months for SMEs in difficulty. From 1 April to 1 October.
Tax breaks for airlines and firms in the tourism sector. 
Possibility for SMEs to get preferential loans and restructuring of existing debt.
Federal subsidies for financial institutions to cover unpaid SME loans
Special support to selected companies that have a significant impact on the development of the country's economy, provide the greatest employment in their industries and are the largest taxpayers.
No insolvency/bankruptcy procedures for 6 months for the most affected sectors.
</t>
  </si>
  <si>
    <t xml:space="preserve">Housing subsidies received by households will be extended automatically up to 1 October 2020
A range of previous measures already taken to support lending to businesses of affected industries will be extended to include an additional list of sectors, including  housing construction (on the condition that on 1 March 2020, credit institutions classified loans issued to housing construction companies as Quality Category I or II)
It is forbidden to charge interests and apply fines for delayed or incomplete payments for housing and utilities. Applies up to 1 January 2021. 
Credit holidays are offered to those whose income for the month preceding the application has decreased by at least 30% compared with the average monthly income in 2019. The size of the loan must not exceed the maximum amount established by the Government of the Russian Federation (higher limits for mortgage loans in Moscow, St. Petersburg and other selected regions). The measure is valid until 30 September 2020.
Forced eviction from residential premises for non-payment of rent is prohibited
</t>
  </si>
  <si>
    <t>https://стопкоронавирус.рф/
https://www.mos.ru/city/projects/covid-19/measures/
http://government.ru/support_measures/</t>
  </si>
  <si>
    <t>The government provided information to employers about how to minimize the spread of the virus and to protect staff. They suggested various measures to support health and safety in the workplace, including encouraging physical distancing,  supporting working from home, and frequent cleaning and disinfection.  For those in health care, they were encouraged to practice physical distancing and personal hygiene.</t>
  </si>
  <si>
    <t xml:space="preserve">https://treasury.gov.au/sites/default/files/2020-03/Overview-Economic_Response_to_the_Coronavirus_0.pdf
https://www.parliament.nsw.gov.au/bill/files/3741/Passed%20by%20both%20Houses.pdf
https://www.health.gov.au/sites/default/files/documents/2020/05/coronavirus-covid-19-information-for-employers_0.pdf
https://www.health.gov.au/news/health-alerts/novel-coronavirus-2019-ncov-health-alert/coronavirus-covid-19-advice-for-the-health-and-aged-care-sector/working-arrangements-for-the-health-and-aged-care-workforce-during-covid-19
</t>
  </si>
  <si>
    <t>July 7, 2020</t>
  </si>
  <si>
    <t>All shops except for essentials and all schools were closed, travel and large gatherings were restricted
Deconfinement gradualy in two-weekly steps starting in mid-April with small stores, gardening and handymen shops; sports facilities from early May; schools (not including universities) and restaurants from mid-May; hotels from early June; and larger events gradually allowed from early July.</t>
  </si>
  <si>
    <t>Epidemic Act does not change entitlements for sick workers but reduces the sick-pay costs for employers (from day 11 on if sick with COVID-19, and from the first day if in quarantine).</t>
  </si>
  <si>
    <t>Workers with children under 14 can get up to three weeks special family leave with continued payment of salaries by the employer in full. The government will reimburse employers for one third of wages (up to a maximum) for workers who take this special leave. The leave can be taken in blocks. 
Some schools and childcare facilities remained open during confinement, with a skeleton staff, to look after children of essential service workers.
Since 15 April, a Corona family hardship fund (EUR 30 million) is operational, from which families in a dire economic situation can draw up to EUR 1200/month for up to 3 months, contingent on the particular income situation of the family.</t>
  </si>
  <si>
    <t>Unemployment assistance (2nd tier) benefit raised to the same level as unemployment insurance benefit (1st tier).
One-off cash payment of EUR 450 for everyone unemployed for at least two months in the period from July to September (extension of this rule is likely).
Various supports for self-employed workers, including a one-off cash payment in the first period of EUR 500 (phase 1), supplemented by monthly payments up to EUR 2000, depending on loss of income (phase 2), plus possibility to postpone payment of taxes and social insurance contributions. Various special forms of supports, e.g. for artists.</t>
  </si>
  <si>
    <t xml:space="preserve">Extension of short-time work schemes (including domestic work) through higher coverage of workers’ payments (100% at the minimum wage and 84% of higher gross wages  up to a maximum of 4.5 SMIC) and the absence of cost sharing for firms and granting companies a period of thirty days to file their request, with retroactive effect; solidarity fund will cover up to 80% of their net income. Some derogations to maximum working hours to allow essential services to work more hours if need be. Companies may also impose annual leave to all employees. Since 1 June, the contribution of firms for hours not worked has been re-introduced since 1 June in current system of short-time work (Activité Partielle) for sectors where economic activity is gradually resuming.  The contribution by firms amounts to 10% of normal labour costs (or equivalently 15% of the subsidy). </t>
  </si>
  <si>
    <t>New type of short-time working scheme, called "Corona Kurzarbeit", available for six months:
• In the case of "temporary, non-seasonal" economic difficulties (e.g. caused by a drop in sales) due to the corona virus, company employees have the option of reducing their working hours by 10-90% for 3+3 months (in the calculation period, working hours can also be reduced to 0 hours temporarely).
• The financial means are available for small and large companies in all sectors; a social partner agreement is a prerequisite for the use of the „Covid19-short-time work“ and the holiday entitlements and time credits of the employee must be used up in advance.
• Employers must undertake to pay short-time compensation at least until 90% (for a gross salary up to 1700 euro), 85% (for a salary up to 2685 euro) and 80% (for a salary between 2685 euro and 5370 euro) of the previous net salary; in the end, the financial burden of the companies (e.g. through social security contributions) through Covid19-short-time-work remains very low. 
• The employment level in the companies must be maintained during the „Covid19-short-time-work“ and one month beyond.
• It should be possible to agree short-time working with the Public Employment Service-PES (AMS) within 48 hours.
While this special form of short-time work is likely to end (or only be extended by another three months), the social partners are currently negotiating a new short-time work model for selected sectors for the coming year or, where necessary, years</t>
  </si>
  <si>
    <t>July 22, 2020</t>
  </si>
  <si>
    <t xml:space="preserve">The “Ley de protección del empleo” protects the income and employment relationship of workers when acts of authority, such as quarantines or temporary company closings, prevent people from work or force them to work reduced hours.
It gives access to temporary suspension of contracts, so that workers do not lose their contract and maintain their labour rights and social security rights. The employer must continue to pay social security contributions, and employees will be able to access the payment of wages from the Unemployment Insurance Fund.
The Law will benefit about 4,5 million people, with formal salaried jobs -for a fixed and indefinite term-, affiliated to Unemployment Insurance.  Those who have entered into agreements or initiated separation processes from March 18, 2020, may also access the benefits of the Law, with “retroactive effect”.
</t>
  </si>
  <si>
    <t xml:space="preserve">https://www.gob.cl/coronavirus/
http://www.protecciondelempleo.cl/ </t>
  </si>
  <si>
    <t>http://oe.cd/il/covid19briefsocial-pt</t>
  </si>
  <si>
    <t xml:space="preserve">Temporary suspension of evictions from rental properties (for 6 months)
Major banks have agreed to allow households to postpone mortgage repayments temporarily, with interest capitalisation. 
Numerous programmes introduced by states and territories to provide emergency accommodation and support services to the homeless, totalling over AUD 89 million  </t>
  </si>
  <si>
    <t xml:space="preserve">Temporary suspensions of evictions in Vienna. 
Tenants affected by coronavirus may not pay rent from April to June 2020 and have until the 31st of December to pay those months. 
If rental contract are coming to an end during the coronavirus crisis, tenants and landlords can extend it for a period shorter than compulsory. 
Payments of interest and capital for loans due between 1st April and 30th June are suspended for three months, thus extending the term of loans by three months.
</t>
  </si>
  <si>
    <t xml:space="preserve">Temporary suspension of evictions from public housing and rent reductions for tenants severely affected by Covid-19.
Mortgage breaks of up to 4 months are available without accruing additional costs.
Leniency in the industry restriction – for the Construction and Real Estate industry, such that the banks will be able to increase credit to the industry so that total credit will increase from 20 percent to 22 percent of total public indebtedness. 
The bank will be permitted to provide an all-purpose loan that is not for the purchase of rights to land, backed by a residential property, up to an LTV rate of 70 percent instead of the current 50 percent restriction.
</t>
  </si>
  <si>
    <t xml:space="preserve">Households affected by Covid-19 can postpone utility payments if they cannot afford to pay
Expansion of eligibility for the housing allowance scheme to include workers who  have taken a leave of absence for reasons not attributable to the individual and whose opportunities to earn a salary have been reduced have been added to the scope of support.; suppression of the previous requirement of showing proof of looking for a job in order to qualify for allowance. </t>
  </si>
  <si>
    <t>July 24, 2020</t>
  </si>
  <si>
    <t>Version 24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</si>
</sst>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Arial"/>
      <family val="2"/>
    </font>
    <font>
      <sz val="10"/>
      <color theme="1"/>
      <name val="Arial Narrow"/>
      <family val="2"/>
    </font>
    <font>
      <i/>
      <sz val="10"/>
      <color theme="1"/>
      <name val="Arial Narrow"/>
      <family val="2"/>
    </font>
    <font>
      <b/>
      <sz val="10"/>
      <color theme="1"/>
      <name val="Arial Narrow"/>
      <family val="2"/>
    </font>
    <font>
      <u/>
      <sz val="10"/>
      <color theme="10"/>
      <name val="Arial"/>
      <family val="2"/>
    </font>
    <font>
      <sz val="10"/>
      <color rgb="FFFF0000"/>
      <name val="Arial Narrow"/>
      <family val="2"/>
    </font>
    <font>
      <sz val="10"/>
      <color rgb="FF000000"/>
      <name val="Arial Narrow"/>
      <family val="2"/>
    </font>
    <font>
      <sz val="10"/>
      <name val="Arial Narrow"/>
      <family val="2"/>
    </font>
    <font>
      <u/>
      <sz val="10"/>
      <color theme="10"/>
      <name val="Arial Narrow"/>
      <family val="2"/>
    </font>
    <font>
      <b/>
      <sz val="22"/>
      <color theme="8"/>
      <name val="Arial Narrow"/>
      <family val="2"/>
    </font>
    <font>
      <b/>
      <i/>
      <sz val="10"/>
      <color theme="8"/>
      <name val="Arial Narrow"/>
      <family val="2"/>
    </font>
    <font>
      <u/>
      <sz val="12"/>
      <color theme="10"/>
      <name val="Arial"/>
      <family val="2"/>
    </font>
    <font>
      <u/>
      <sz val="18"/>
      <color theme="10"/>
      <name val="Arial"/>
      <family val="2"/>
    </font>
    <font>
      <u/>
      <sz val="16"/>
      <color theme="10"/>
      <name val="Arial"/>
      <family val="2"/>
    </font>
    <font>
      <sz val="12"/>
      <color theme="1"/>
      <name val="Arial Narrow"/>
      <family val="2"/>
    </font>
    <font>
      <sz val="10"/>
      <color theme="0"/>
      <name val="Arial Narrow"/>
      <family val="2"/>
    </font>
    <font>
      <sz val="10"/>
      <color theme="1"/>
      <name val="Arial"/>
      <family val="2"/>
    </font>
    <font>
      <b/>
      <sz val="13"/>
      <color theme="3"/>
      <name val="Arial"/>
      <family val="2"/>
    </font>
    <font>
      <b/>
      <sz val="10"/>
      <color theme="1"/>
      <name val="Arial"/>
      <family val="2"/>
    </font>
    <font>
      <b/>
      <sz val="12"/>
      <color theme="3"/>
      <name val="Arial"/>
      <family val="2"/>
    </font>
    <font>
      <i/>
      <sz val="10"/>
      <name val="Arial Narrow"/>
      <family val="2"/>
    </font>
    <font>
      <sz val="11"/>
      <color theme="1"/>
      <name val="Calibri"/>
      <family val="2"/>
      <scheme val="minor"/>
    </font>
    <font>
      <u/>
      <sz val="10"/>
      <color rgb="FF0563C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s>
  <borders count="16">
    <border>
      <left/>
      <right/>
      <top/>
      <bottom/>
      <diagonal/>
    </border>
    <border>
      <left/>
      <right/>
      <top/>
      <bottom style="medium">
        <color theme="8"/>
      </bottom>
      <diagonal/>
    </border>
    <border>
      <left/>
      <right/>
      <top style="medium">
        <color theme="8"/>
      </top>
      <bottom style="thin">
        <color theme="8"/>
      </bottom>
      <diagonal/>
    </border>
    <border>
      <left/>
      <right/>
      <top style="thin">
        <color theme="8"/>
      </top>
      <bottom/>
      <diagonal/>
    </border>
    <border>
      <left style="thin">
        <color theme="8"/>
      </left>
      <right/>
      <top style="medium">
        <color theme="8"/>
      </top>
      <bottom style="thin">
        <color theme="8"/>
      </bottom>
      <diagonal/>
    </border>
    <border>
      <left style="thin">
        <color theme="8"/>
      </left>
      <right/>
      <top style="thin">
        <color theme="8"/>
      </top>
      <bottom/>
      <diagonal/>
    </border>
    <border>
      <left style="thin">
        <color theme="8"/>
      </left>
      <right/>
      <top/>
      <bottom/>
      <diagonal/>
    </border>
    <border>
      <left style="thin">
        <color theme="8"/>
      </left>
      <right/>
      <top/>
      <bottom style="medium">
        <color theme="8"/>
      </bottom>
      <diagonal/>
    </border>
    <border>
      <left/>
      <right/>
      <top style="medium">
        <color theme="8"/>
      </top>
      <bottom style="medium">
        <color theme="8"/>
      </bottom>
      <diagonal/>
    </border>
    <border>
      <left style="thin">
        <color theme="8"/>
      </left>
      <right style="thin">
        <color theme="8"/>
      </right>
      <top style="medium">
        <color theme="8"/>
      </top>
      <bottom style="thin">
        <color theme="8"/>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medium">
        <color theme="8"/>
      </bottom>
      <diagonal/>
    </border>
    <border>
      <left style="thin">
        <color indexed="64"/>
      </left>
      <right/>
      <top/>
      <bottom/>
      <diagonal/>
    </border>
    <border>
      <left/>
      <right/>
      <top/>
      <bottom style="thick">
        <color theme="4" tint="0.499984740745262"/>
      </bottom>
      <diagonal/>
    </border>
    <border>
      <left style="thin">
        <color rgb="FF4472C4"/>
      </left>
      <right/>
      <top/>
      <bottom/>
      <diagonal/>
    </border>
  </borders>
  <cellStyleXfs count="6">
    <xf numFmtId="0" fontId="0" fillId="0" borderId="0"/>
    <xf numFmtId="0" fontId="4" fillId="0" borderId="0" applyNumberFormat="0" applyFill="0" applyBorder="0" applyAlignment="0" applyProtection="0"/>
    <xf numFmtId="0" fontId="16" fillId="0" borderId="0"/>
    <xf numFmtId="0" fontId="17" fillId="0" borderId="14" applyNumberFormat="0" applyFill="0" applyAlignment="0" applyProtection="0"/>
    <xf numFmtId="0" fontId="21" fillId="0" borderId="0"/>
    <xf numFmtId="0" fontId="22" fillId="0" borderId="0" applyNumberFormat="0" applyFill="0" applyBorder="0" applyAlignment="0" applyProtection="0"/>
  </cellStyleXfs>
  <cellXfs count="126">
    <xf numFmtId="0" fontId="0" fillId="0" borderId="0" xfId="0"/>
    <xf numFmtId="0" fontId="1" fillId="0" borderId="0" xfId="0" applyFont="1" applyAlignment="1">
      <alignment wrapText="1"/>
    </xf>
    <xf numFmtId="0" fontId="1" fillId="0" borderId="0" xfId="0" applyFont="1"/>
    <xf numFmtId="0" fontId="3" fillId="0" borderId="0" xfId="0" applyFont="1" applyAlignment="1">
      <alignment horizontal="center" vertical="center" wrapText="1"/>
    </xf>
    <xf numFmtId="0" fontId="1" fillId="0" borderId="0" xfId="0" applyFont="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1" fillId="2" borderId="3" xfId="0" applyFont="1" applyFill="1" applyBorder="1" applyAlignment="1">
      <alignment wrapText="1"/>
    </xf>
    <xf numFmtId="0" fontId="1" fillId="2" borderId="0" xfId="0" applyFont="1" applyFill="1" applyAlignment="1">
      <alignment wrapText="1"/>
    </xf>
    <xf numFmtId="0" fontId="1" fillId="2" borderId="0" xfId="0" applyFont="1" applyFill="1" applyAlignment="1">
      <alignment horizontal="center"/>
    </xf>
    <xf numFmtId="0" fontId="1" fillId="0" borderId="0" xfId="0" applyFont="1" applyAlignment="1">
      <alignment vertical="top" wrapText="1"/>
    </xf>
    <xf numFmtId="0" fontId="8" fillId="0" borderId="0" xfId="1" applyFont="1" applyAlignment="1">
      <alignment vertical="top" wrapText="1"/>
    </xf>
    <xf numFmtId="0" fontId="5" fillId="0" borderId="0" xfId="0" applyFont="1" applyAlignment="1">
      <alignment vertical="top" wrapText="1"/>
    </xf>
    <xf numFmtId="0" fontId="1" fillId="2" borderId="3" xfId="0" applyFont="1" applyFill="1" applyBorder="1" applyAlignment="1">
      <alignment vertical="top" wrapText="1"/>
    </xf>
    <xf numFmtId="0" fontId="1" fillId="2" borderId="0" xfId="0" applyFont="1" applyFill="1" applyAlignment="1">
      <alignment vertical="top" wrapText="1"/>
    </xf>
    <xf numFmtId="0" fontId="5" fillId="2" borderId="0" xfId="0" applyFont="1" applyFill="1" applyAlignment="1">
      <alignment vertical="top" wrapText="1"/>
    </xf>
    <xf numFmtId="0" fontId="8" fillId="2" borderId="0" xfId="1" applyFont="1" applyFill="1" applyAlignment="1">
      <alignment vertical="top" wrapText="1"/>
    </xf>
    <xf numFmtId="0" fontId="1" fillId="0" borderId="8" xfId="0" applyFont="1" applyBorder="1" applyAlignment="1">
      <alignment vertical="top" wrapText="1"/>
    </xf>
    <xf numFmtId="0" fontId="3" fillId="0" borderId="2" xfId="0" applyFont="1" applyBorder="1" applyAlignment="1">
      <alignment vertical="center" wrapText="1"/>
    </xf>
    <xf numFmtId="0" fontId="1" fillId="0" borderId="0" xfId="0" applyFont="1" applyAlignment="1">
      <alignment vertical="center" wrapText="1"/>
    </xf>
    <xf numFmtId="0" fontId="1" fillId="2" borderId="5" xfId="0" applyFont="1" applyFill="1" applyBorder="1" applyAlignment="1">
      <alignment vertical="top" wrapText="1"/>
    </xf>
    <xf numFmtId="0" fontId="1" fillId="0" borderId="6" xfId="0" applyFont="1" applyBorder="1" applyAlignment="1">
      <alignment vertical="top" wrapText="1"/>
    </xf>
    <xf numFmtId="0" fontId="1" fillId="2" borderId="6" xfId="0" applyFont="1" applyFill="1" applyBorder="1" applyAlignment="1">
      <alignment vertical="top" wrapText="1"/>
    </xf>
    <xf numFmtId="0" fontId="3" fillId="0" borderId="9" xfId="0" applyFont="1" applyBorder="1" applyAlignment="1">
      <alignment horizontal="center" vertical="center" wrapText="1"/>
    </xf>
    <xf numFmtId="0" fontId="1" fillId="2" borderId="10" xfId="0" applyFont="1" applyFill="1" applyBorder="1" applyAlignment="1">
      <alignment horizontal="center" wrapText="1"/>
    </xf>
    <xf numFmtId="0" fontId="1" fillId="0" borderId="11" xfId="0" applyFont="1" applyBorder="1" applyAlignment="1">
      <alignment horizontal="center" wrapText="1"/>
    </xf>
    <xf numFmtId="0" fontId="1" fillId="2" borderId="11" xfId="0" applyFont="1" applyFill="1" applyBorder="1" applyAlignment="1">
      <alignment horizontal="center" wrapText="1"/>
    </xf>
    <xf numFmtId="0" fontId="7" fillId="2" borderId="0" xfId="0" applyFont="1" applyFill="1" applyAlignment="1">
      <alignment vertical="top" wrapText="1"/>
    </xf>
    <xf numFmtId="0" fontId="7" fillId="2" borderId="11" xfId="0" applyFont="1" applyFill="1" applyBorder="1" applyAlignment="1">
      <alignment vertical="top" wrapText="1"/>
    </xf>
    <xf numFmtId="0" fontId="1" fillId="0" borderId="11" xfId="0" applyFont="1" applyBorder="1" applyAlignment="1">
      <alignment vertical="top" wrapText="1"/>
    </xf>
    <xf numFmtId="0" fontId="1" fillId="2" borderId="5" xfId="0" applyFont="1" applyFill="1" applyBorder="1" applyAlignment="1">
      <alignment horizontal="center" wrapText="1"/>
    </xf>
    <xf numFmtId="15" fontId="1" fillId="2" borderId="0" xfId="0" applyNumberFormat="1" applyFont="1" applyFill="1" applyAlignment="1">
      <alignment vertical="top" wrapText="1"/>
    </xf>
    <xf numFmtId="0" fontId="4" fillId="2" borderId="0" xfId="1" applyFill="1" applyAlignment="1">
      <alignment vertical="top" wrapText="1"/>
    </xf>
    <xf numFmtId="0" fontId="6" fillId="2" borderId="6" xfId="0" applyFont="1" applyFill="1" applyBorder="1" applyAlignment="1">
      <alignment vertical="top" wrapText="1"/>
    </xf>
    <xf numFmtId="0" fontId="6" fillId="2" borderId="0" xfId="0" applyFont="1" applyFill="1" applyAlignment="1">
      <alignment vertical="top" wrapText="1"/>
    </xf>
    <xf numFmtId="0" fontId="1" fillId="3" borderId="11" xfId="0" applyFont="1" applyFill="1" applyBorder="1" applyAlignment="1">
      <alignment vertical="top" wrapText="1"/>
    </xf>
    <xf numFmtId="0" fontId="7" fillId="0" borderId="0" xfId="0" applyFont="1" applyAlignment="1">
      <alignment vertical="top" wrapText="1"/>
    </xf>
    <xf numFmtId="0" fontId="4" fillId="0" borderId="0" xfId="1" applyAlignment="1">
      <alignment vertical="top" wrapText="1"/>
    </xf>
    <xf numFmtId="0" fontId="1" fillId="0" borderId="0" xfId="0" applyFont="1" applyAlignment="1">
      <alignment vertical="center"/>
    </xf>
    <xf numFmtId="0" fontId="1" fillId="0" borderId="11" xfId="0" applyFont="1" applyBorder="1" applyAlignment="1">
      <alignment horizontal="center" vertical="center" wrapText="1"/>
    </xf>
    <xf numFmtId="0" fontId="1" fillId="2" borderId="0" xfId="0" applyFont="1" applyFill="1" applyAlignment="1">
      <alignment vertical="center" wrapText="1"/>
    </xf>
    <xf numFmtId="0" fontId="1" fillId="2" borderId="11" xfId="0" applyFont="1" applyFill="1" applyBorder="1" applyAlignment="1">
      <alignment horizontal="center" vertical="center" wrapText="1"/>
    </xf>
    <xf numFmtId="0" fontId="1" fillId="2" borderId="0" xfId="0" applyFont="1" applyFill="1" applyAlignment="1">
      <alignment horizontal="center" vertical="center"/>
    </xf>
    <xf numFmtId="0" fontId="7" fillId="2" borderId="3" xfId="0" applyFont="1" applyFill="1" applyBorder="1" applyAlignment="1">
      <alignment vertical="top" wrapText="1"/>
    </xf>
    <xf numFmtId="0" fontId="9" fillId="0" borderId="0" xfId="0" applyFont="1" applyAlignment="1">
      <alignment vertical="center"/>
    </xf>
    <xf numFmtId="0" fontId="4" fillId="0" borderId="0" xfId="1" applyAlignment="1">
      <alignment vertical="center"/>
    </xf>
    <xf numFmtId="0" fontId="9" fillId="0" borderId="0" xfId="0" applyFont="1" applyAlignment="1">
      <alignment vertical="center" wrapText="1"/>
    </xf>
    <xf numFmtId="0" fontId="10" fillId="0" borderId="0" xfId="0" applyFont="1"/>
    <xf numFmtId="15" fontId="1" fillId="2" borderId="11" xfId="0" applyNumberFormat="1" applyFont="1" applyFill="1" applyBorder="1" applyAlignment="1">
      <alignment vertical="top" wrapText="1"/>
    </xf>
    <xf numFmtId="0" fontId="12" fillId="0" borderId="0" xfId="1" applyFont="1" applyAlignment="1">
      <alignment horizontal="center"/>
    </xf>
    <xf numFmtId="9" fontId="1" fillId="0" borderId="8" xfId="0" applyNumberFormat="1" applyFont="1" applyBorder="1" applyAlignment="1">
      <alignment horizontal="center" vertical="center"/>
    </xf>
    <xf numFmtId="0" fontId="1" fillId="0" borderId="0" xfId="0" applyFont="1" applyAlignment="1">
      <alignment horizontal="right" vertical="center"/>
    </xf>
    <xf numFmtId="0" fontId="15" fillId="0" borderId="0" xfId="0" applyFont="1" applyAlignment="1"/>
    <xf numFmtId="0" fontId="15" fillId="0" borderId="0" xfId="0" applyFont="1"/>
    <xf numFmtId="9" fontId="15" fillId="0" borderId="0" xfId="0" applyNumberFormat="1" applyFont="1"/>
    <xf numFmtId="0" fontId="4" fillId="2" borderId="3" xfId="1" applyFill="1" applyBorder="1" applyAlignment="1">
      <alignment vertical="top" wrapText="1"/>
    </xf>
    <xf numFmtId="0" fontId="14" fillId="0" borderId="0" xfId="0" applyFont="1"/>
    <xf numFmtId="0" fontId="5" fillId="0" borderId="0" xfId="0" applyFont="1"/>
    <xf numFmtId="0" fontId="1" fillId="2" borderId="0" xfId="0" applyFont="1" applyFill="1" applyBorder="1" applyAlignment="1">
      <alignment wrapText="1"/>
    </xf>
    <xf numFmtId="0" fontId="1" fillId="2" borderId="6" xfId="0" applyFont="1" applyFill="1" applyBorder="1" applyAlignment="1">
      <alignment horizontal="center" wrapText="1"/>
    </xf>
    <xf numFmtId="0" fontId="1" fillId="0" borderId="0" xfId="0" applyFont="1" applyBorder="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vertical="center"/>
    </xf>
    <xf numFmtId="0" fontId="1" fillId="3" borderId="0" xfId="0" applyFont="1" applyFill="1" applyBorder="1" applyAlignment="1">
      <alignment vertical="top" wrapText="1"/>
    </xf>
    <xf numFmtId="0" fontId="7" fillId="0" borderId="13" xfId="2" applyFont="1" applyBorder="1" applyAlignment="1">
      <alignment horizontal="left" vertical="top" wrapText="1"/>
    </xf>
    <xf numFmtId="0" fontId="1" fillId="2" borderId="0" xfId="0" quotePrefix="1" applyFont="1" applyFill="1" applyAlignment="1">
      <alignment vertical="top" wrapText="1"/>
    </xf>
    <xf numFmtId="0" fontId="13" fillId="0" borderId="0" xfId="1" applyFont="1" applyAlignment="1">
      <alignment horizontal="center"/>
    </xf>
    <xf numFmtId="0" fontId="0" fillId="0" borderId="0" xfId="0" applyAlignment="1">
      <alignment horizontal="center"/>
    </xf>
    <xf numFmtId="0" fontId="7" fillId="0" borderId="0" xfId="0" quotePrefix="1" applyFont="1" applyAlignment="1">
      <alignment vertical="top" wrapText="1"/>
    </xf>
    <xf numFmtId="0" fontId="1" fillId="0" borderId="0" xfId="0" quotePrefix="1" applyFont="1" applyAlignment="1">
      <alignment vertical="top" wrapText="1"/>
    </xf>
    <xf numFmtId="0" fontId="19" fillId="0" borderId="14" xfId="3" applyFont="1" applyAlignment="1">
      <alignment horizontal="left" vertical="center" wrapText="1"/>
    </xf>
    <xf numFmtId="0" fontId="18" fillId="0" borderId="0" xfId="0" applyFont="1" applyAlignment="1">
      <alignment horizontal="left" vertical="center" wrapText="1" indent="2"/>
    </xf>
    <xf numFmtId="0" fontId="0" fillId="0" borderId="0" xfId="0" applyAlignment="1">
      <alignment horizontal="left" vertical="center" wrapText="1" indent="2"/>
    </xf>
    <xf numFmtId="0" fontId="4" fillId="0" borderId="0" xfId="1" applyAlignment="1">
      <alignment horizontal="left" vertical="center" wrapText="1" indent="2"/>
    </xf>
    <xf numFmtId="0" fontId="18" fillId="0" borderId="0" xfId="0" applyFont="1" applyAlignment="1">
      <alignment horizontal="left" indent="2"/>
    </xf>
    <xf numFmtId="0" fontId="0" fillId="0" borderId="0" xfId="0" applyAlignment="1">
      <alignment horizontal="left" indent="2"/>
    </xf>
    <xf numFmtId="0" fontId="1" fillId="0" borderId="0" xfId="0" applyFont="1" applyFill="1" applyBorder="1" applyAlignment="1">
      <alignment wrapText="1"/>
    </xf>
    <xf numFmtId="0" fontId="1" fillId="0" borderId="11" xfId="0" applyFont="1" applyFill="1" applyBorder="1" applyAlignment="1">
      <alignment horizontal="center" wrapText="1"/>
    </xf>
    <xf numFmtId="0" fontId="1" fillId="0" borderId="6" xfId="0" applyFont="1" applyFill="1" applyBorder="1" applyAlignment="1">
      <alignment horizontal="center" wrapText="1"/>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xf numFmtId="0" fontId="1" fillId="0" borderId="0" xfId="0" applyFont="1" applyFill="1" applyBorder="1"/>
    <xf numFmtId="0" fontId="1" fillId="2" borderId="0" xfId="0" applyFont="1" applyFill="1" applyBorder="1" applyAlignment="1">
      <alignment vertical="center" wrapText="1"/>
    </xf>
    <xf numFmtId="0" fontId="1" fillId="2" borderId="0" xfId="0" applyFont="1" applyFill="1" applyBorder="1" applyAlignment="1">
      <alignment horizontal="center" vertical="center"/>
    </xf>
    <xf numFmtId="0" fontId="1" fillId="2" borderId="11" xfId="0" applyFont="1" applyFill="1" applyBorder="1" applyAlignment="1">
      <alignment vertical="top" wrapText="1"/>
    </xf>
    <xf numFmtId="0" fontId="7" fillId="2" borderId="0" xfId="0" quotePrefix="1" applyFont="1" applyFill="1" applyAlignment="1">
      <alignment vertical="top" wrapText="1"/>
    </xf>
    <xf numFmtId="0" fontId="7" fillId="0" borderId="0" xfId="0" applyFont="1" applyFill="1" applyAlignment="1">
      <alignment vertical="top" wrapText="1"/>
    </xf>
    <xf numFmtId="0" fontId="7" fillId="0" borderId="11" xfId="0" applyFont="1" applyFill="1" applyBorder="1" applyAlignment="1">
      <alignment vertical="top" wrapText="1"/>
    </xf>
    <xf numFmtId="0" fontId="1" fillId="0" borderId="0" xfId="0" applyFont="1" applyFill="1" applyAlignment="1">
      <alignment vertical="top" wrapText="1"/>
    </xf>
    <xf numFmtId="0" fontId="1" fillId="2" borderId="1"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0" xfId="0" applyFont="1" applyFill="1" applyAlignment="1">
      <alignment wrapText="1"/>
    </xf>
    <xf numFmtId="0" fontId="1" fillId="0" borderId="0" xfId="0" applyFont="1" applyFill="1" applyAlignment="1">
      <alignment horizontal="center"/>
    </xf>
    <xf numFmtId="0" fontId="7" fillId="2" borderId="6" xfId="0" applyFont="1" applyFill="1" applyBorder="1" applyAlignment="1">
      <alignment vertical="top" wrapText="1"/>
    </xf>
    <xf numFmtId="0" fontId="1" fillId="2" borderId="1" xfId="0" applyFont="1" applyFill="1" applyBorder="1" applyAlignment="1">
      <alignment vertical="top" wrapText="1"/>
    </xf>
    <xf numFmtId="0" fontId="7" fillId="2" borderId="1" xfId="0" applyFont="1" applyFill="1" applyBorder="1" applyAlignment="1">
      <alignment vertical="top" wrapText="1"/>
    </xf>
    <xf numFmtId="0" fontId="1" fillId="2" borderId="7" xfId="0" applyFont="1" applyFill="1" applyBorder="1" applyAlignment="1">
      <alignment vertical="top" wrapText="1"/>
    </xf>
    <xf numFmtId="0" fontId="4" fillId="2" borderId="1" xfId="1" applyFill="1" applyBorder="1" applyAlignment="1">
      <alignment vertical="top" wrapText="1"/>
    </xf>
    <xf numFmtId="0" fontId="1" fillId="0" borderId="6" xfId="0" applyFont="1" applyFill="1" applyBorder="1" applyAlignment="1">
      <alignment vertical="top" wrapText="1"/>
    </xf>
    <xf numFmtId="0" fontId="5" fillId="0" borderId="0" xfId="0" applyFont="1" applyFill="1" applyAlignment="1">
      <alignment vertical="top" wrapText="1"/>
    </xf>
    <xf numFmtId="0" fontId="8" fillId="0" borderId="0" xfId="1" applyFont="1" applyFill="1" applyAlignment="1">
      <alignment vertical="top" wrapText="1"/>
    </xf>
    <xf numFmtId="15" fontId="1" fillId="0" borderId="0" xfId="0" applyNumberFormat="1" applyFont="1" applyFill="1" applyAlignment="1">
      <alignment vertical="top" wrapText="1"/>
    </xf>
    <xf numFmtId="0" fontId="6" fillId="0" borderId="0" xfId="0" applyFont="1" applyFill="1" applyAlignment="1">
      <alignment vertical="top" wrapText="1"/>
    </xf>
    <xf numFmtId="0" fontId="4" fillId="0" borderId="0" xfId="1" applyFill="1" applyAlignment="1">
      <alignment vertical="top" wrapText="1"/>
    </xf>
    <xf numFmtId="0" fontId="5" fillId="0" borderId="0" xfId="0" applyFont="1" applyFill="1" applyBorder="1" applyAlignment="1">
      <alignment vertical="top" wrapText="1"/>
    </xf>
    <xf numFmtId="0" fontId="6" fillId="0" borderId="15"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Border="1" applyAlignment="1">
      <alignment vertical="top" wrapText="1"/>
    </xf>
    <xf numFmtId="0" fontId="6" fillId="4" borderId="15" xfId="0" applyFont="1" applyFill="1" applyBorder="1" applyAlignment="1">
      <alignment vertical="top" wrapText="1"/>
    </xf>
    <xf numFmtId="0" fontId="6" fillId="4" borderId="0" xfId="0" applyFont="1" applyFill="1" applyBorder="1" applyAlignment="1">
      <alignment vertical="top" wrapText="1"/>
    </xf>
    <xf numFmtId="0" fontId="7" fillId="0" borderId="0" xfId="4" applyFont="1" applyFill="1" applyBorder="1" applyAlignment="1">
      <alignment vertical="top" wrapText="1"/>
    </xf>
    <xf numFmtId="0" fontId="6" fillId="0" borderId="0" xfId="0" quotePrefix="1" applyFont="1" applyFill="1" applyBorder="1" applyAlignment="1">
      <alignment horizontal="left" vertical="top" wrapText="1"/>
    </xf>
    <xf numFmtId="0" fontId="7" fillId="0" borderId="0" xfId="0" quotePrefix="1" applyFont="1" applyFill="1" applyBorder="1" applyAlignment="1">
      <alignment horizontal="left" vertical="top" wrapText="1"/>
    </xf>
    <xf numFmtId="0" fontId="7" fillId="0" borderId="15" xfId="0" quotePrefix="1" applyFont="1" applyFill="1" applyBorder="1" applyAlignment="1">
      <alignment horizontal="left" vertical="top" wrapText="1"/>
    </xf>
    <xf numFmtId="0" fontId="7" fillId="0" borderId="0" xfId="0" quotePrefix="1" applyFont="1" applyAlignment="1">
      <alignment horizontal="left" vertical="top" wrapText="1"/>
    </xf>
    <xf numFmtId="0" fontId="4" fillId="0" borderId="0" xfId="1"/>
    <xf numFmtId="0" fontId="14" fillId="0" borderId="0" xfId="0" applyFont="1" applyAlignment="1">
      <alignment horizontal="left" vertical="top" wrapText="1"/>
    </xf>
    <xf numFmtId="0" fontId="2" fillId="0" borderId="1" xfId="0" applyFont="1" applyBorder="1" applyAlignment="1">
      <alignment horizontal="left" vertical="top" wrapText="1"/>
    </xf>
    <xf numFmtId="0" fontId="11" fillId="0" borderId="0" xfId="1" applyFont="1" applyAlignment="1">
      <alignment horizontal="center" vertical="center"/>
    </xf>
    <xf numFmtId="0" fontId="1" fillId="0" borderId="8" xfId="0" applyFont="1" applyBorder="1" applyAlignment="1">
      <alignment vertical="center" wrapText="1"/>
    </xf>
    <xf numFmtId="0" fontId="0" fillId="0" borderId="8" xfId="0" applyBorder="1" applyAlignment="1">
      <alignment vertical="center" wrapText="1"/>
    </xf>
    <xf numFmtId="0" fontId="10" fillId="0" borderId="0" xfId="0" applyFont="1" applyAlignment="1">
      <alignment horizontal="left"/>
    </xf>
    <xf numFmtId="0" fontId="9" fillId="0" borderId="0" xfId="0" applyFont="1" applyAlignment="1">
      <alignment horizontal="center" vertical="center"/>
    </xf>
  </cellXfs>
  <cellStyles count="6">
    <cellStyle name="Collegamento ipertestuale" xfId="1" builtinId="8"/>
    <cellStyle name="Hyperlink 2" xfId="5" xr:uid="{00000000-0005-0000-0000-000002000000}"/>
    <cellStyle name="Normal 2" xfId="2" xr:uid="{00000000-0005-0000-0000-000004000000}"/>
    <cellStyle name="Normal 3" xfId="4" xr:uid="{00000000-0005-0000-0000-000005000000}"/>
    <cellStyle name="Normale" xfId="0" builtinId="0"/>
    <cellStyle name="Titolo 2" xfId="3" builtinId="17"/>
  </cellStyles>
  <dxfs count="0"/>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Arial Narrow" panose="020B0606020202030204" pitchFamily="34" charset="0"/>
                <a:ea typeface="+mn-ea"/>
                <a:cs typeface="+mn-cs"/>
              </a:defRPr>
            </a:pPr>
            <a:r>
              <a:rPr lang="en-US" sz="1400" b="1" i="0">
                <a:solidFill>
                  <a:srgbClr val="000000"/>
                </a:solidFill>
                <a:latin typeface="Arial Narrow" panose="020B0606020202030204" pitchFamily="34" charset="0"/>
              </a:rPr>
              <a:t>Share of OECD countries that have introduced (or announced)</a:t>
            </a:r>
            <a:r>
              <a:rPr lang="en-US" sz="1400" b="1" i="0" baseline="0">
                <a:solidFill>
                  <a:srgbClr val="000000"/>
                </a:solidFill>
                <a:latin typeface="Arial Narrow" panose="020B0606020202030204" pitchFamily="34" charset="0"/>
              </a:rPr>
              <a:t> new measures or expanded existing ones in response to COVID-19</a:t>
            </a:r>
            <a:endParaRPr lang="en-US" sz="1400" b="1" i="0">
              <a:solidFill>
                <a:srgbClr val="000000"/>
              </a:solidFill>
              <a:latin typeface="Arial Narrow" panose="020B0606020202030204" pitchFamily="34" charset="0"/>
            </a:endParaRPr>
          </a:p>
        </c:rich>
      </c:tx>
      <c:layout>
        <c:manualLayout>
          <c:xMode val="edge"/>
          <c:yMode val="edge"/>
          <c:x val="0.13088256587541114"/>
          <c:y val="1.455323432741282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Arial Narrow" panose="020B0606020202030204" pitchFamily="34" charset="0"/>
              <a:ea typeface="+mn-ea"/>
              <a:cs typeface="+mn-cs"/>
            </a:defRPr>
          </a:pPr>
          <a:endParaRPr lang="it-IT"/>
        </a:p>
      </c:txPr>
    </c:title>
    <c:autoTitleDeleted val="0"/>
    <c:plotArea>
      <c:layout>
        <c:manualLayout>
          <c:layoutTarget val="inner"/>
          <c:xMode val="edge"/>
          <c:yMode val="edge"/>
          <c:x val="0.33322408217055216"/>
          <c:y val="0.17998102991012233"/>
          <c:w val="0.62661867822164408"/>
          <c:h val="0.73976760488802107"/>
        </c:manualLayout>
      </c:layout>
      <c:barChart>
        <c:barDir val="bar"/>
        <c:grouping val="clustered"/>
        <c:varyColors val="0"/>
        <c:ser>
          <c:idx val="0"/>
          <c:order val="0"/>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4FFFF"/>
                    </a:solidFill>
                    <a:latin typeface="+mn-lt"/>
                    <a:ea typeface="+mn-ea"/>
                    <a:cs typeface="+mn-cs"/>
                  </a:defRPr>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Summary!$P$61:$P$69</c:f>
              <c:strCache>
                <c:ptCount val="9"/>
                <c:pt idx="0">
                  <c:v>Financial support to firms</c:v>
                </c:pt>
                <c:pt idx="1">
                  <c:v>Income support to people losing job/income</c:v>
                </c:pt>
                <c:pt idx="2">
                  <c:v>Income support to quarantined workers</c:v>
                </c:pt>
                <c:pt idx="3">
                  <c:v>Adj. hours of work and short-time schemes</c:v>
                </c:pt>
                <c:pt idx="4">
                  <c:v>Help with unforeseen care needs</c:v>
                </c:pt>
                <c:pt idx="5">
                  <c:v>Reducing workers' exposure to COVID-19</c:v>
                </c:pt>
                <c:pt idx="6">
                  <c:v>Income support to sick workers</c:v>
                </c:pt>
                <c:pt idx="7">
                  <c:v>Helping people stay in their homes </c:v>
                </c:pt>
                <c:pt idx="8">
                  <c:v>Changes to dismissal regulation</c:v>
                </c:pt>
              </c:strCache>
            </c:strRef>
          </c:cat>
          <c:val>
            <c:numRef>
              <c:f>Summary!$R$61:$R$69</c:f>
              <c:numCache>
                <c:formatCode>0%</c:formatCode>
                <c:ptCount val="9"/>
                <c:pt idx="0">
                  <c:v>1</c:v>
                </c:pt>
                <c:pt idx="1">
                  <c:v>0.97297297297297303</c:v>
                </c:pt>
                <c:pt idx="2">
                  <c:v>0.91891891891891897</c:v>
                </c:pt>
                <c:pt idx="3">
                  <c:v>0.91891891891891897</c:v>
                </c:pt>
                <c:pt idx="4">
                  <c:v>0.89189189189189189</c:v>
                </c:pt>
                <c:pt idx="5">
                  <c:v>0.89189189189189189</c:v>
                </c:pt>
                <c:pt idx="6">
                  <c:v>0.83783783783783783</c:v>
                </c:pt>
                <c:pt idx="7">
                  <c:v>0.72972972972972971</c:v>
                </c:pt>
                <c:pt idx="8">
                  <c:v>0.24324324324324326</c:v>
                </c:pt>
              </c:numCache>
            </c:numRef>
          </c:val>
          <c:extLst>
            <c:ext xmlns:c16="http://schemas.microsoft.com/office/drawing/2014/chart" uri="{C3380CC4-5D6E-409C-BE32-E72D297353CC}">
              <c16:uniqueId val="{00000000-FC80-4B9E-B3FD-EE562618453A}"/>
            </c:ext>
          </c:extLst>
        </c:ser>
        <c:dLbls>
          <c:showLegendKey val="0"/>
          <c:showVal val="0"/>
          <c:showCatName val="0"/>
          <c:showSerName val="0"/>
          <c:showPercent val="0"/>
          <c:showBubbleSize val="0"/>
        </c:dLbls>
        <c:gapWidth val="100"/>
        <c:axId val="508828936"/>
        <c:axId val="508830248"/>
      </c:barChart>
      <c:catAx>
        <c:axId val="508828936"/>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it-IT"/>
          </a:p>
        </c:txPr>
        <c:crossAx val="508830248"/>
        <c:crosses val="autoZero"/>
        <c:auto val="1"/>
        <c:lblAlgn val="ctr"/>
        <c:lblOffset val="0"/>
        <c:tickLblSkip val="1"/>
        <c:noMultiLvlLbl val="0"/>
      </c:catAx>
      <c:valAx>
        <c:axId val="508830248"/>
        <c:scaling>
          <c:orientation val="minMax"/>
          <c:max val="1"/>
        </c:scaling>
        <c:delete val="0"/>
        <c:axPos val="b"/>
        <c:majorGridlines>
          <c:spPr>
            <a:ln w="9525" cap="flat" cmpd="sng" algn="ctr">
              <a:solidFill>
                <a:srgbClr val="FFFFFF"/>
              </a:solidFill>
              <a:prstDash val="solid"/>
              <a:round/>
            </a:ln>
            <a:effectLst/>
          </c:spPr>
        </c:majorGridlines>
        <c:numFmt formatCode="0%"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it-IT"/>
          </a:p>
        </c:txPr>
        <c:crossAx val="508828936"/>
        <c:crosses val="max"/>
        <c:crossBetween val="between"/>
        <c:majorUnit val="0.2"/>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c:spPr>
  <c:txPr>
    <a:bodyPr/>
    <a:lstStyle/>
    <a:p>
      <a:pPr>
        <a:defRPr/>
      </a:pPr>
      <a:endParaRPr lang="it-IT"/>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0000"/>
                </a:solidFill>
                <a:latin typeface="Arial Narrow" panose="020B0606020202030204" pitchFamily="34" charset="0"/>
                <a:ea typeface="+mn-ea"/>
                <a:cs typeface="+mn-cs"/>
              </a:defRPr>
            </a:pPr>
            <a:r>
              <a:rPr lang="en-US" sz="1400" b="1" i="0">
                <a:solidFill>
                  <a:srgbClr val="000000"/>
                </a:solidFill>
                <a:latin typeface="Arial Narrow" panose="020B0606020202030204" pitchFamily="34" charset="0"/>
              </a:rPr>
              <a:t>Share of G20 countries that have introduced (or announced)</a:t>
            </a:r>
            <a:r>
              <a:rPr lang="en-US" sz="1400" b="1" i="0" baseline="0">
                <a:solidFill>
                  <a:srgbClr val="000000"/>
                </a:solidFill>
                <a:latin typeface="Arial Narrow" panose="020B0606020202030204" pitchFamily="34" charset="0"/>
              </a:rPr>
              <a:t> new measures or expanded existing ones in response to Covid-19</a:t>
            </a:r>
            <a:endParaRPr lang="en-US" sz="1400" b="1" i="0">
              <a:solidFill>
                <a:srgbClr val="000000"/>
              </a:solidFill>
              <a:latin typeface="Arial Narrow" panose="020B0606020202030204" pitchFamily="34" charset="0"/>
            </a:endParaRPr>
          </a:p>
        </c:rich>
      </c:tx>
      <c:layout>
        <c:manualLayout>
          <c:xMode val="edge"/>
          <c:yMode val="edge"/>
          <c:x val="0.13088256587541114"/>
          <c:y val="1.455323432741282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0000"/>
              </a:solidFill>
              <a:latin typeface="Arial Narrow" panose="020B0606020202030204" pitchFamily="34" charset="0"/>
              <a:ea typeface="+mn-ea"/>
              <a:cs typeface="+mn-cs"/>
            </a:defRPr>
          </a:pPr>
          <a:endParaRPr lang="it-IT"/>
        </a:p>
      </c:txPr>
    </c:title>
    <c:autoTitleDeleted val="0"/>
    <c:plotArea>
      <c:layout>
        <c:manualLayout>
          <c:layoutTarget val="inner"/>
          <c:xMode val="edge"/>
          <c:yMode val="edge"/>
          <c:x val="0.33322408217055216"/>
          <c:y val="0.17998102991012233"/>
          <c:w val="0.62661867822164408"/>
          <c:h val="0.73976760488802107"/>
        </c:manualLayout>
      </c:layout>
      <c:barChart>
        <c:barDir val="bar"/>
        <c:grouping val="clustered"/>
        <c:varyColors val="0"/>
        <c:ser>
          <c:idx val="0"/>
          <c:order val="0"/>
          <c:spPr>
            <a:solidFill>
              <a:srgbClr val="4F81BD"/>
            </a:solidFill>
            <a:ln w="6350" cmpd="sng">
              <a:solidFill>
                <a:srgbClr val="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F4FFFF"/>
                    </a:solidFill>
                    <a:latin typeface="+mn-lt"/>
                    <a:ea typeface="+mn-ea"/>
                    <a:cs typeface="+mn-cs"/>
                  </a:defRPr>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Summary!$P$90:$P$98</c:f>
              <c:strCache>
                <c:ptCount val="9"/>
                <c:pt idx="0">
                  <c:v>Financial support to firms</c:v>
                </c:pt>
                <c:pt idx="1">
                  <c:v>Reducing workers' exposure to Covid-19</c:v>
                </c:pt>
                <c:pt idx="2">
                  <c:v>Income support to sick workers</c:v>
                </c:pt>
                <c:pt idx="3">
                  <c:v>Short-time schemes and adj.to hours of work</c:v>
                </c:pt>
                <c:pt idx="4">
                  <c:v>Income support to people losing job/income</c:v>
                </c:pt>
                <c:pt idx="5">
                  <c:v>Helping people with rent, mortgages or utilities</c:v>
                </c:pt>
                <c:pt idx="6">
                  <c:v>Income support to quarantined workers</c:v>
                </c:pt>
                <c:pt idx="7">
                  <c:v>Help with unforeseen care needs</c:v>
                </c:pt>
                <c:pt idx="8">
                  <c:v>Measures on economic dismissals</c:v>
                </c:pt>
              </c:strCache>
            </c:strRef>
          </c:cat>
          <c:val>
            <c:numRef>
              <c:f>Summary!$R$90:$R$98</c:f>
              <c:numCache>
                <c:formatCode>0%</c:formatCode>
                <c:ptCount val="9"/>
                <c:pt idx="0">
                  <c:v>1</c:v>
                </c:pt>
                <c:pt idx="1">
                  <c:v>1</c:v>
                </c:pt>
                <c:pt idx="2">
                  <c:v>0.95</c:v>
                </c:pt>
                <c:pt idx="3">
                  <c:v>0.9</c:v>
                </c:pt>
                <c:pt idx="4">
                  <c:v>0.9</c:v>
                </c:pt>
                <c:pt idx="5">
                  <c:v>0.85</c:v>
                </c:pt>
                <c:pt idx="6">
                  <c:v>0.7</c:v>
                </c:pt>
                <c:pt idx="7">
                  <c:v>0.6</c:v>
                </c:pt>
                <c:pt idx="8">
                  <c:v>0.3</c:v>
                </c:pt>
              </c:numCache>
            </c:numRef>
          </c:val>
          <c:extLst>
            <c:ext xmlns:c16="http://schemas.microsoft.com/office/drawing/2014/chart" uri="{C3380CC4-5D6E-409C-BE32-E72D297353CC}">
              <c16:uniqueId val="{00000000-E440-45C9-B839-FFEC674CF656}"/>
            </c:ext>
          </c:extLst>
        </c:ser>
        <c:dLbls>
          <c:showLegendKey val="0"/>
          <c:showVal val="0"/>
          <c:showCatName val="0"/>
          <c:showSerName val="0"/>
          <c:showPercent val="0"/>
          <c:showBubbleSize val="0"/>
        </c:dLbls>
        <c:gapWidth val="100"/>
        <c:axId val="508828936"/>
        <c:axId val="508830248"/>
      </c:barChart>
      <c:catAx>
        <c:axId val="508828936"/>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it-IT"/>
          </a:p>
        </c:txPr>
        <c:crossAx val="508830248"/>
        <c:crosses val="autoZero"/>
        <c:auto val="1"/>
        <c:lblAlgn val="ctr"/>
        <c:lblOffset val="0"/>
        <c:tickLblSkip val="1"/>
        <c:noMultiLvlLbl val="0"/>
      </c:catAx>
      <c:valAx>
        <c:axId val="508830248"/>
        <c:scaling>
          <c:orientation val="minMax"/>
          <c:max val="1"/>
        </c:scaling>
        <c:delete val="0"/>
        <c:axPos val="b"/>
        <c:majorGridlines>
          <c:spPr>
            <a:ln w="9525" cap="flat" cmpd="sng" algn="ctr">
              <a:solidFill>
                <a:srgbClr val="FFFFFF"/>
              </a:solidFill>
              <a:prstDash val="solid"/>
              <a:round/>
            </a:ln>
            <a:effectLst/>
          </c:spPr>
        </c:majorGridlines>
        <c:numFmt formatCode="0%" sourceLinked="1"/>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it-IT"/>
          </a:p>
        </c:txPr>
        <c:crossAx val="508828936"/>
        <c:crosses val="max"/>
        <c:crossBetween val="between"/>
        <c:majorUnit val="0.2"/>
      </c:valAx>
      <c:spPr>
        <a:solidFill>
          <a:srgbClr val="F4FFFF"/>
        </a:solidFill>
        <a:ln w="9525">
          <a:solidFill>
            <a:srgbClr val="000000"/>
          </a:solidFill>
        </a:ln>
        <a:effectLst/>
      </c:spPr>
    </c:plotArea>
    <c:plotVisOnly val="1"/>
    <c:dispBlanksAs val="gap"/>
    <c:showDLblsOverMax val="1"/>
  </c:chart>
  <c:spPr>
    <a:noFill/>
    <a:ln w="9525" cap="flat" cmpd="sng" algn="ctr">
      <a:noFill/>
      <a:round/>
    </a:ln>
    <a:effectLst/>
  </c:spPr>
  <c:txPr>
    <a:bodyPr/>
    <a:lstStyle/>
    <a:p>
      <a:pPr>
        <a:defRPr/>
      </a:pPr>
      <a:endParaRPr lang="it-IT"/>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oe.cd/covid19briefsocial"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1095216</xdr:colOff>
      <xdr:row>1</xdr:row>
      <xdr:rowOff>29052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095216" cy="1126694"/>
        </a:xfrm>
        <a:prstGeom prst="rect">
          <a:avLst/>
        </a:prstGeom>
      </xdr:spPr>
    </xdr:pic>
    <xdr:clientData/>
  </xdr:twoCellAnchor>
  <xdr:twoCellAnchor>
    <xdr:from>
      <xdr:col>2</xdr:col>
      <xdr:colOff>819726</xdr:colOff>
      <xdr:row>54</xdr:row>
      <xdr:rowOff>34637</xdr:rowOff>
    </xdr:from>
    <xdr:to>
      <xdr:col>9</xdr:col>
      <xdr:colOff>415636</xdr:colOff>
      <xdr:row>75</xdr:row>
      <xdr:rowOff>115217</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738909</xdr:colOff>
      <xdr:row>53</xdr:row>
      <xdr:rowOff>115455</xdr:rowOff>
    </xdr:from>
    <xdr:to>
      <xdr:col>10</xdr:col>
      <xdr:colOff>115455</xdr:colOff>
      <xdr:row>80</xdr:row>
      <xdr:rowOff>150091</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2766373" y="14688705"/>
          <a:ext cx="7976261" cy="4388922"/>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819726</xdr:colOff>
      <xdr:row>85</xdr:row>
      <xdr:rowOff>34637</xdr:rowOff>
    </xdr:from>
    <xdr:to>
      <xdr:col>9</xdr:col>
      <xdr:colOff>415636</xdr:colOff>
      <xdr:row>106</xdr:row>
      <xdr:rowOff>115217</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738909</xdr:colOff>
      <xdr:row>84</xdr:row>
      <xdr:rowOff>115455</xdr:rowOff>
    </xdr:from>
    <xdr:to>
      <xdr:col>10</xdr:col>
      <xdr:colOff>115455</xdr:colOff>
      <xdr:row>111</xdr:row>
      <xdr:rowOff>150091</xdr:rowOff>
    </xdr:to>
    <xdr:sp macro="" textlink="">
      <xdr:nvSpPr>
        <xdr:cNvPr id="7" name="Rounded Rectangle 6">
          <a:extLst>
            <a:ext uri="{FF2B5EF4-FFF2-40B4-BE49-F238E27FC236}">
              <a16:creationId xmlns:a16="http://schemas.microsoft.com/office/drawing/2014/main" id="{00000000-0008-0000-0000-000007000000}"/>
            </a:ext>
          </a:extLst>
        </xdr:cNvPr>
        <xdr:cNvSpPr/>
      </xdr:nvSpPr>
      <xdr:spPr>
        <a:xfrm>
          <a:off x="2766373" y="19696134"/>
          <a:ext cx="7976261" cy="438892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10583</xdr:rowOff>
    </xdr:from>
    <xdr:to>
      <xdr:col>1</xdr:col>
      <xdr:colOff>31591</xdr:colOff>
      <xdr:row>1</xdr:row>
      <xdr:rowOff>15821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583"/>
          <a:ext cx="1089924" cy="11270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711200</xdr:colOff>
      <xdr:row>1</xdr:row>
      <xdr:rowOff>152400</xdr:rowOff>
    </xdr:from>
    <xdr:to>
      <xdr:col>0</xdr:col>
      <xdr:colOff>8915400</xdr:colOff>
      <xdr:row>65</xdr:row>
      <xdr:rowOff>3610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320800" y="406400"/>
          <a:ext cx="8204200" cy="105446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620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editAs="oneCell">
    <xdr:from>
      <xdr:col>0</xdr:col>
      <xdr:colOff>83820</xdr:colOff>
      <xdr:row>0</xdr:row>
      <xdr:rowOff>0</xdr:rowOff>
    </xdr:from>
    <xdr:to>
      <xdr:col>0</xdr:col>
      <xdr:colOff>1188720</xdr:colOff>
      <xdr:row>0</xdr:row>
      <xdr:rowOff>1297145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0"/>
          <a:ext cx="1104900" cy="12971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oe.cd/il/covid19briefsocial-pt" TargetMode="External"/><Relationship Id="rId1" Type="http://schemas.openxmlformats.org/officeDocument/2006/relationships/hyperlink" Target="http://oe.cd/il/covid19briefsocial-p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mhlw.go.jp/stf/seisakunitsuite/bunya/newpage_00032.html" TargetMode="External"/><Relationship Id="rId18" Type="http://schemas.openxmlformats.org/officeDocument/2006/relationships/hyperlink" Target="https://www.govt.nz/covid-19-novel-coronavirus/" TargetMode="External"/><Relationship Id="rId26" Type="http://schemas.openxmlformats.org/officeDocument/2006/relationships/hyperlink" Target="https://www.bundesgesundheitsministerium.de/en/press/2020/coronavirus.html" TargetMode="External"/><Relationship Id="rId39" Type="http://schemas.openxmlformats.org/officeDocument/2006/relationships/drawing" Target="../drawings/drawing2.xml"/><Relationship Id="rId21" Type="http://schemas.openxmlformats.org/officeDocument/2006/relationships/hyperlink" Target="https://www.portugal.gov.pt/pt/gc22/comunicacao/documento?i=recomendacoes-da-dgs-sobre-coronaviruscovid-19-recommendations-on-coronaviruscovid-19" TargetMode="External"/><Relationship Id="rId34" Type="http://schemas.openxmlformats.org/officeDocument/2006/relationships/hyperlink" Target="https://www.gov.pl/web/koronawirus" TargetMode="External"/><Relationship Id="rId7" Type="http://schemas.openxmlformats.org/officeDocument/2006/relationships/hyperlink" Target="https://www.terviseamet.ee/en/covid19" TargetMode="External"/><Relationship Id="rId12" Type="http://schemas.openxmlformats.org/officeDocument/2006/relationships/hyperlink" Target="http://www.governo.it/it/approfondimento/coronavirus/13968;%20http:/www.mef.gov.it/focus/Coronavirus-le-misure-del-Governo-per-ridurre-limpatto-economico/%20http:/www.mef.gov.it/focus/Coronavirus-le-misure-del-Governo-per-ridurre-limpatto-economico/" TargetMode="External"/><Relationship Id="rId17" Type="http://schemas.openxmlformats.org/officeDocument/2006/relationships/hyperlink" Target="https://www.government.nl/topics/coronavirus-covid-19" TargetMode="External"/><Relationship Id="rId25" Type="http://schemas.openxmlformats.org/officeDocument/2006/relationships/hyperlink" Target="https://www.bag.admin.ch/bag/en/home/krankheiten/ausbrueche-epidemien-pandemien/aktuelle-ausbrueche-epidemien/novel-cov/haeufig-gestellte-fragen.html" TargetMode="External"/><Relationship Id="rId33" Type="http://schemas.openxmlformats.org/officeDocument/2006/relationships/hyperlink" Target="https://www.minfin.gr/web/guest/deltia-typou/-/asset_publisher/4kjvD0lBldee/content/d-t-topothetese-tou-ypourgou-oikonomikon-k-chrestou-staikoura-gia-te-deutere-desme-metron-antimetopises-ton-epiptoseon-tou-koronoiou?" TargetMode="External"/><Relationship Id="rId38" Type="http://schemas.openxmlformats.org/officeDocument/2006/relationships/printerSettings" Target="../printerSettings/printerSettings2.bin"/><Relationship Id="rId2" Type="http://schemas.openxmlformats.org/officeDocument/2006/relationships/hyperlink" Target="https://www.canada.ca/en/public-health/services/diseases/coronavirus-disease-covid-19.html%20l%20https:/www.canada.ca/en/department-finance/news/2020/03/canadas-covid-19-economic-response-plan-support-for-canadians-and-businesses.html" TargetMode="External"/><Relationship Id="rId16" Type="http://schemas.openxmlformats.org/officeDocument/2006/relationships/hyperlink" Target="https://msan.gouvernement.lu/en/dossiers/2020/corona-virus.html" TargetMode="External"/><Relationship Id="rId20" Type="http://schemas.openxmlformats.org/officeDocument/2006/relationships/hyperlink" Target="https://www.regjeringen.no/en/topics/koronavirus-covid-19/id2692388/" TargetMode="External"/><Relationship Id="rId29" Type="http://schemas.openxmlformats.org/officeDocument/2006/relationships/hyperlink" Target="https://www.sozialministerium.at/en.html" TargetMode="External"/><Relationship Id="rId1" Type="http://schemas.openxmlformats.org/officeDocument/2006/relationships/hyperlink" Target="https://www.info-coronavirus.be/en/.%20-%09Federal:%20https:/economie.fgov.be/fr/themes/entreprises/coronavirus/informations-pour-les/coronavirus-reduction-des%20%0a-%09Flanders:%20https:/vlaio.be/nl/begeleiding-advies/moeilijkhedencoronavirus/specifieke-maatregelen-mbt-het-coronavirus/coronavirus%0a-%09Wallonia:%20https:/www.1890.be/article/coronavirus-quelles-mesures-pour-leconomie-et-lemploi-en-wallonie%0a" TargetMode="External"/><Relationship Id="rId6" Type="http://schemas.openxmlformats.org/officeDocument/2006/relationships/hyperlink" Target="https://valtioneuvosto.fi/en/information-on-coronavirus" TargetMode="External"/><Relationship Id="rId11" Type="http://schemas.openxmlformats.org/officeDocument/2006/relationships/hyperlink" Target="https://www.health.gov.il/English/Topics/Diseases/corona/Pages/default.aspx" TargetMode="External"/><Relationship Id="rId24" Type="http://schemas.openxmlformats.org/officeDocument/2006/relationships/hyperlink" Target="https://www.gov.uk/government/topical-events/coronavirus-covid-19-uk-government-response" TargetMode="External"/><Relationship Id="rId32" Type="http://schemas.openxmlformats.org/officeDocument/2006/relationships/hyperlink" Target="https://www.gov.za/NovelCoronavirus" TargetMode="External"/><Relationship Id="rId37" Type="http://schemas.openxmlformats.org/officeDocument/2006/relationships/hyperlink" Target="http://oe.cd/il/covid19briefsocial-pt" TargetMode="External"/><Relationship Id="rId5" Type="http://schemas.openxmlformats.org/officeDocument/2006/relationships/hyperlink" Target="https://politi.dk/en/corona-virus-covid-19-in-denmark%20https:/virksomhedsguiden.dk/erhvervsfremme/content/temaer/coronavirus_og_din_virksomhed/" TargetMode="External"/><Relationship Id="rId15" Type="http://schemas.openxmlformats.org/officeDocument/2006/relationships/hyperlink" Target="http://lrv.lt/en/relevant-information/coronavirus-in-lithuania/relevant-information-1/covid-19-hotline-and-contacts-for-residents" TargetMode="External"/><Relationship Id="rId23" Type="http://schemas.openxmlformats.org/officeDocument/2006/relationships/hyperlink" Target="https://www.government.se/government-policy/the-governments-work-in-response-to-the-virus-responsible-for-covid-19/%20https:/www.fi.se/en/published/press-releases/2020/loss-of-income-due-to-corona-virus-disease-a-cause-for-exemption-from-amortisation/" TargetMode="External"/><Relationship Id="rId28" Type="http://schemas.openxmlformats.org/officeDocument/2006/relationships/hyperlink" Target="https://www.mygov.in/covid-19/?cbps=1" TargetMode="External"/><Relationship Id="rId36" Type="http://schemas.openxmlformats.org/officeDocument/2006/relationships/hyperlink" Target="http://oe.cd/il/covid19briefsocial-pt" TargetMode="External"/><Relationship Id="rId10" Type="http://schemas.openxmlformats.org/officeDocument/2006/relationships/hyperlink" Target="https://www.gov.ie/en/campaigns/c36c85-covid-19-coronavirus/" TargetMode="External"/><Relationship Id="rId19" Type="http://schemas.openxmlformats.org/officeDocument/2006/relationships/hyperlink" Target="https://www.gob.mx/salud/documentos/nuevo-coronavirus" TargetMode="External"/><Relationship Id="rId31" Type="http://schemas.openxmlformats.org/officeDocument/2006/relationships/hyperlink" Target="https://www.usa.gov/coronavirus;%20https:/www.dol.gov/agencies/whd/flsa/pandemic;%20https:/www.dol.gov/agencies/whd/fmla/pandemic" TargetMode="External"/><Relationship Id="rId4" Type="http://schemas.openxmlformats.org/officeDocument/2006/relationships/hyperlink" Target="https://www.gob.cl/coronavirus/" TargetMode="External"/><Relationship Id="rId9" Type="http://schemas.openxmlformats.org/officeDocument/2006/relationships/hyperlink" Target="https://www.government.is/news/article/2020/03/09/response-to-COVID-19-in-Iceland/" TargetMode="External"/><Relationship Id="rId14" Type="http://schemas.openxmlformats.org/officeDocument/2006/relationships/hyperlink" Target="https://www.mk.gov.lv/en/content/covid-19" TargetMode="External"/><Relationship Id="rId22" Type="http://schemas.openxmlformats.org/officeDocument/2006/relationships/hyperlink" Target="https://www.mscbs.gob.es/en/profesionales/saludPublica/ccayes/alertasActual/nCov-China/home.htm;%20http:/prensa.mitramiss.gob.es/WebPrensa/noticias/laboral/detalle/3748" TargetMode="External"/><Relationship Id="rId27" Type="http://schemas.openxmlformats.org/officeDocument/2006/relationships/hyperlink" Target="https://www.argentina.gob.ar/salud/coronavirus-COVID-19" TargetMode="External"/><Relationship Id="rId30" Type="http://schemas.openxmlformats.org/officeDocument/2006/relationships/hyperlink" Target="https://magyarkozlony.hu/" TargetMode="External"/><Relationship Id="rId35" Type="http://schemas.openxmlformats.org/officeDocument/2006/relationships/hyperlink" Target="https://treasury.gov.au/sites/default/files/2020-03/Overview-Economic_Response_to_the_Coronavirus_0.pdf" TargetMode="External"/><Relationship Id="rId8" Type="http://schemas.openxmlformats.org/officeDocument/2006/relationships/hyperlink" Target="https://www.gouvernement.fr/info-coronavirus" TargetMode="External"/><Relationship Id="rId3" Type="http://schemas.openxmlformats.org/officeDocument/2006/relationships/hyperlink" Target="https://www.mzcr.cz/cizinci/dokumenty/questions-and-answers-in-relation-to-the-coronavirus-in-the-czech-republic_18649_2649_23.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oe.cd/covid19briefsoci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oecd.org/tax/covid-19-tax-policy-and-other-measures.xlsm" TargetMode="External"/><Relationship Id="rId2" Type="http://schemas.openxmlformats.org/officeDocument/2006/relationships/hyperlink" Target="http://www.oecd.org/health/COVID19-OECD-Health-System-Response-Tracker.xlsx" TargetMode="External"/><Relationship Id="rId1" Type="http://schemas.openxmlformats.org/officeDocument/2006/relationships/hyperlink" Target="https://oecd.github.io/OECD-covid-action-map/"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stip.oecd.org/Covi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2"/>
  <sheetViews>
    <sheetView showGridLines="0" zoomScale="60" zoomScaleNormal="60" workbookViewId="0">
      <pane xSplit="1" ySplit="4" topLeftCell="B5" activePane="bottomRight" state="frozen"/>
      <selection pane="topRight" activeCell="B1" sqref="B1"/>
      <selection pane="bottomLeft" activeCell="A5" sqref="A5"/>
      <selection pane="bottomRight" activeCell="A2" sqref="A2"/>
    </sheetView>
  </sheetViews>
  <sheetFormatPr defaultColWidth="8.7109375" defaultRowHeight="12.75" x14ac:dyDescent="0.2"/>
  <cols>
    <col min="1" max="1" width="18.7109375" style="1" customWidth="1"/>
    <col min="2" max="2" width="11.5703125" style="1" customWidth="1"/>
    <col min="3" max="3" width="16.28515625" style="1" customWidth="1"/>
    <col min="4" max="12" width="16.28515625" style="2" customWidth="1"/>
    <col min="13" max="13" width="2.5703125" style="2" customWidth="1"/>
    <col min="14" max="14" width="33.42578125" style="2" bestFit="1" customWidth="1"/>
    <col min="15" max="16384" width="8.7109375" style="2"/>
  </cols>
  <sheetData>
    <row r="1" spans="1:12" ht="86.65" customHeight="1" x14ac:dyDescent="0.2">
      <c r="B1" s="45" t="s">
        <v>436</v>
      </c>
      <c r="C1" s="47"/>
      <c r="D1" s="47"/>
      <c r="E1" s="47"/>
      <c r="F1" s="47"/>
      <c r="G1" s="121" t="s">
        <v>113</v>
      </c>
      <c r="H1" s="121"/>
      <c r="I1" s="121" t="s">
        <v>112</v>
      </c>
      <c r="J1" s="121"/>
      <c r="K1" s="121"/>
      <c r="L1" s="47"/>
    </row>
    <row r="2" spans="1:12" x14ac:dyDescent="0.2">
      <c r="A2" s="48" t="s">
        <v>521</v>
      </c>
      <c r="B2" s="48"/>
      <c r="C2" s="48"/>
      <c r="D2" s="48"/>
      <c r="E2" s="48"/>
      <c r="F2" s="48"/>
      <c r="G2" s="48"/>
      <c r="H2" s="48"/>
      <c r="I2" s="48"/>
      <c r="J2" s="48"/>
      <c r="K2" s="48"/>
      <c r="L2" s="48"/>
    </row>
    <row r="3" spans="1:12" ht="43.15" customHeight="1" thickBot="1" x14ac:dyDescent="0.25">
      <c r="A3" s="120" t="s">
        <v>1</v>
      </c>
      <c r="B3" s="120"/>
      <c r="C3" s="120"/>
      <c r="D3" s="120"/>
      <c r="E3" s="120"/>
      <c r="F3" s="120"/>
      <c r="G3" s="120"/>
      <c r="H3" s="120"/>
      <c r="I3" s="120"/>
      <c r="J3" s="120"/>
      <c r="K3" s="120"/>
      <c r="L3" s="120"/>
    </row>
    <row r="4" spans="1:12" s="3" customFormat="1" ht="63.75" x14ac:dyDescent="0.2">
      <c r="A4" s="7" t="s">
        <v>2</v>
      </c>
      <c r="B4" s="24" t="s">
        <v>3</v>
      </c>
      <c r="C4" s="24" t="s">
        <v>4</v>
      </c>
      <c r="D4" s="24" t="s">
        <v>437</v>
      </c>
      <c r="E4" s="24" t="s">
        <v>99</v>
      </c>
      <c r="F4" s="24" t="s">
        <v>100</v>
      </c>
      <c r="G4" s="24" t="s">
        <v>5</v>
      </c>
      <c r="H4" s="24" t="s">
        <v>116</v>
      </c>
      <c r="I4" s="24" t="s">
        <v>6</v>
      </c>
      <c r="J4" s="24" t="s">
        <v>101</v>
      </c>
      <c r="K4" s="24" t="s">
        <v>180</v>
      </c>
      <c r="L4" s="5" t="s">
        <v>97</v>
      </c>
    </row>
    <row r="5" spans="1:12" x14ac:dyDescent="0.2">
      <c r="A5" s="8" t="str">
        <f>Details!A5</f>
        <v>Australia</v>
      </c>
      <c r="B5" s="25" t="str">
        <f>IF(VLOOKUP($A5,Details!$A$5:$M$52,MATCH(Summary!B$4,Details!$A$4:$M$4,0),0)="","",VLOOKUP($A5,Details!$A$5:$M$52,MATCH(Summary!B$4,Details!$A$4:$M$4,0),0))</f>
        <v>July 24, 2020</v>
      </c>
      <c r="C5" s="25" t="str">
        <f>IF(VLOOKUP($A5,Details!$A$5:$M$52,MATCH(Summary!C$4,Details!$A$4:$M$4,0),0)="","","✓")</f>
        <v>✓</v>
      </c>
      <c r="D5" s="25" t="str">
        <f>IF(VLOOKUP($A5,Details!$A$5:$M$52,MATCH(Summary!D$4,Details!$A$4:$M$4,0),0)="","","✓")</f>
        <v>✓</v>
      </c>
      <c r="E5" s="25" t="str">
        <f>IF(VLOOKUP($A5,Details!$A$5:$M$52,MATCH(Summary!E$4,Details!$A$4:$M$4,0),0)="","","✓")</f>
        <v>✓</v>
      </c>
      <c r="F5" s="25" t="str">
        <f>IF(VLOOKUP($A5,Details!$A$5:$M$52,MATCH(Summary!F$4,Details!$A$4:$M$4,0),0)="","","✓")</f>
        <v>✓</v>
      </c>
      <c r="G5" s="25" t="str">
        <f>IF(VLOOKUP($A5,Details!$A$5:$M$52,MATCH(Summary!G$4,Details!$A$4:$M$4,0),0)="","","✓")</f>
        <v>✓</v>
      </c>
      <c r="H5" s="25" t="str">
        <f>IF(VLOOKUP($A5,Details!$A$5:$M$52,MATCH(Summary!H$4,Details!$A$4:$M$4,0),0)="","","✓")</f>
        <v>✓</v>
      </c>
      <c r="I5" s="25" t="str">
        <f>IF(VLOOKUP($A5,Details!$A$5:$M$52,MATCH(Summary!I$4,Details!$A$4:$M$4,0),0)="","","✓")</f>
        <v>✓</v>
      </c>
      <c r="J5" s="25" t="str">
        <f>IF(VLOOKUP($A5,Details!$A$5:$M$52,MATCH(Summary!J$4,Details!$A$4:$M$4,0),0)="","","✓")</f>
        <v>✓</v>
      </c>
      <c r="K5" s="25" t="str">
        <f>IF(VLOOKUP($A5,Details!$A$5:$M$52,MATCH(Summary!K$4,Details!$A$4:$M$4,0),0)="","","✓")</f>
        <v/>
      </c>
      <c r="L5" s="31" t="str">
        <f>IF(VLOOKUP($A5,Details!$A$5:$M$52,MATCH(Summary!L$4,Details!$A$4:$M$4,0),0)="","","✓")</f>
        <v>✓</v>
      </c>
    </row>
    <row r="6" spans="1:12" x14ac:dyDescent="0.2">
      <c r="A6" s="1" t="str">
        <f>Details!A6</f>
        <v>Austria</v>
      </c>
      <c r="B6" s="26" t="str">
        <f>IF(VLOOKUP($A6,Details!$A$5:$M$52,MATCH(Summary!B$4,Details!$A$4:$M$4,0),0)="","",VLOOKUP($A6,Details!$A$5:$M$52,MATCH(Summary!B$4,Details!$A$4:$M$4,0),0))</f>
        <v>July 24, 2020</v>
      </c>
      <c r="C6" s="26" t="str">
        <f>IF(VLOOKUP($A6,Details!$A$5:$M$52,MATCH(Summary!C$4,Details!$A$4:$M$4,0),0)="","","✓")</f>
        <v>✓</v>
      </c>
      <c r="D6" s="26" t="str">
        <f>IF(VLOOKUP($A6,Details!$A$5:$M$52,MATCH(Summary!D$4,Details!$A$4:$M$4,0),0)="","","✓")</f>
        <v>✓</v>
      </c>
      <c r="E6" s="26" t="str">
        <f>IF(VLOOKUP($A6,Details!$A$5:$M$52,MATCH(Summary!E$4,Details!$A$4:$M$4,0),0)="","","✓")</f>
        <v>✓</v>
      </c>
      <c r="F6" s="26" t="str">
        <f>IF(VLOOKUP($A6,Details!$A$5:$M$52,MATCH(Summary!F$4,Details!$A$4:$M$4,0),0)="","","✓")</f>
        <v>✓</v>
      </c>
      <c r="G6" s="26" t="str">
        <f>IF(VLOOKUP($A6,Details!$A$5:$M$52,MATCH(Summary!G$4,Details!$A$4:$M$4,0),0)="","","✓")</f>
        <v>✓</v>
      </c>
      <c r="H6" s="26" t="str">
        <f>IF(VLOOKUP($A6,Details!$A$5:$M$52,MATCH(Summary!H$4,Details!$A$4:$M$4,0),0)="","","✓")</f>
        <v>✓</v>
      </c>
      <c r="I6" s="26" t="str">
        <f>IF(VLOOKUP($A6,Details!$A$5:$M$52,MATCH(Summary!I$4,Details!$A$4:$M$4,0),0)="","","✓")</f>
        <v>✓</v>
      </c>
      <c r="J6" s="26" t="str">
        <f>IF(VLOOKUP($A6,Details!$A$5:$M$52,MATCH(Summary!J$4,Details!$A$4:$M$4,0),0)="","","✓")</f>
        <v>✓</v>
      </c>
      <c r="K6" s="26" t="str">
        <f>IF(VLOOKUP($A6,Details!$A$5:$M$52,MATCH(Summary!K$4,Details!$A$4:$M$4,0),0)="","","✓")</f>
        <v/>
      </c>
      <c r="L6" s="4" t="str">
        <f>IF(VLOOKUP($A6,Details!$A$5:$M$52,MATCH(Summary!L$4,Details!$A$4:$M$4,0),0)="","","✓")</f>
        <v>✓</v>
      </c>
    </row>
    <row r="7" spans="1:12" s="39" customFormat="1" x14ac:dyDescent="0.2">
      <c r="A7" s="41" t="str">
        <f>Details!A7</f>
        <v xml:space="preserve">Belgium </v>
      </c>
      <c r="B7" s="42" t="str">
        <f>IF(VLOOKUP($A7,Details!$A$5:$M$52,MATCH(Summary!B$4,Details!$A$4:$M$4,0),0)="","",VLOOKUP($A7,Details!$A$5:$M$52,MATCH(Summary!B$4,Details!$A$4:$M$4,0),0))</f>
        <v>June 26, 2020</v>
      </c>
      <c r="C7" s="42" t="str">
        <f>IF(VLOOKUP($A7,Details!$A$5:$M$52,MATCH(Summary!C$4,Details!$A$4:$M$4,0),0)="","","✓")</f>
        <v>✓</v>
      </c>
      <c r="D7" s="42" t="str">
        <f>IF(VLOOKUP($A7,Details!$A$5:$M$52,MATCH(Summary!D$4,Details!$A$4:$M$4,0),0)="","","✓")</f>
        <v>✓</v>
      </c>
      <c r="E7" s="42" t="str">
        <f>IF(VLOOKUP($A7,Details!$A$5:$M$52,MATCH(Summary!E$4,Details!$A$4:$M$4,0),0)="","","✓")</f>
        <v>✓</v>
      </c>
      <c r="F7" s="42" t="str">
        <f>IF(VLOOKUP($A7,Details!$A$5:$M$52,MATCH(Summary!F$4,Details!$A$4:$M$4,0),0)="","","✓")</f>
        <v>✓</v>
      </c>
      <c r="G7" s="42" t="str">
        <f>IF(VLOOKUP($A7,Details!$A$5:$M$52,MATCH(Summary!G$4,Details!$A$4:$M$4,0),0)="","","✓")</f>
        <v>✓</v>
      </c>
      <c r="H7" s="42" t="str">
        <f>IF(VLOOKUP($A7,Details!$A$5:$M$52,MATCH(Summary!H$4,Details!$A$4:$M$4,0),0)="","","✓")</f>
        <v>✓</v>
      </c>
      <c r="I7" s="42" t="str">
        <f>IF(VLOOKUP($A7,Details!$A$5:$M$52,MATCH(Summary!I$4,Details!$A$4:$M$4,0),0)="","","✓")</f>
        <v>✓</v>
      </c>
      <c r="J7" s="42" t="str">
        <f>IF(VLOOKUP($A7,Details!$A$5:$M$52,MATCH(Summary!J$4,Details!$A$4:$M$4,0),0)="","","✓")</f>
        <v>✓</v>
      </c>
      <c r="K7" s="42" t="str">
        <f>IF(VLOOKUP($A7,Details!$A$5:$M$52,MATCH(Summary!K$4,Details!$A$4:$M$4,0),0)="","","✓")</f>
        <v/>
      </c>
      <c r="L7" s="43" t="str">
        <f>IF(VLOOKUP($A7,Details!$A$5:$M$52,MATCH(Summary!L$4,Details!$A$4:$M$4,0),0)="","","✓")</f>
        <v>✓</v>
      </c>
    </row>
    <row r="8" spans="1:12" x14ac:dyDescent="0.2">
      <c r="A8" s="1" t="str">
        <f>Details!A8</f>
        <v>Canada</v>
      </c>
      <c r="B8" s="26" t="str">
        <f>IF(VLOOKUP($A8,Details!$A$5:$M$52,MATCH(Summary!B$4,Details!$A$4:$M$4,0),0)="","",VLOOKUP($A8,Details!$A$5:$M$52,MATCH(Summary!B$4,Details!$A$4:$M$4,0),0))</f>
        <v>June 24, 2020</v>
      </c>
      <c r="C8" s="26" t="str">
        <f>IF(VLOOKUP($A8,Details!$A$5:$M$52,MATCH(Summary!C$4,Details!$A$4:$M$4,0),0)="","","✓")</f>
        <v>✓</v>
      </c>
      <c r="D8" s="26" t="str">
        <f>IF(VLOOKUP($A8,Details!$A$5:$M$52,MATCH(Summary!D$4,Details!$A$4:$M$4,0),0)="","","✓")</f>
        <v>✓</v>
      </c>
      <c r="E8" s="26" t="str">
        <f>IF(VLOOKUP($A8,Details!$A$5:$M$52,MATCH(Summary!E$4,Details!$A$4:$M$4,0),0)="","","✓")</f>
        <v>✓</v>
      </c>
      <c r="F8" s="26" t="str">
        <f>IF(VLOOKUP($A8,Details!$A$5:$M$52,MATCH(Summary!F$4,Details!$A$4:$M$4,0),0)="","","✓")</f>
        <v>✓</v>
      </c>
      <c r="G8" s="26" t="str">
        <f>IF(VLOOKUP($A8,Details!$A$5:$M$52,MATCH(Summary!G$4,Details!$A$4:$M$4,0),0)="","","✓")</f>
        <v>✓</v>
      </c>
      <c r="H8" s="26" t="str">
        <f>IF(VLOOKUP($A8,Details!$A$5:$M$52,MATCH(Summary!H$4,Details!$A$4:$M$4,0),0)="","","✓")</f>
        <v>✓</v>
      </c>
      <c r="I8" s="26" t="str">
        <f>IF(VLOOKUP($A8,Details!$A$5:$M$52,MATCH(Summary!I$4,Details!$A$4:$M$4,0),0)="","","✓")</f>
        <v>✓</v>
      </c>
      <c r="J8" s="26" t="str">
        <f>IF(VLOOKUP($A8,Details!$A$5:$M$52,MATCH(Summary!J$4,Details!$A$4:$M$4,0),0)="","","✓")</f>
        <v>✓</v>
      </c>
      <c r="K8" s="26" t="str">
        <f>IF(VLOOKUP($A8,Details!$A$5:$M$52,MATCH(Summary!K$4,Details!$A$4:$M$4,0),0)="","","✓")</f>
        <v/>
      </c>
      <c r="L8" s="4" t="str">
        <f>IF(VLOOKUP($A8,Details!$A$5:$M$52,MATCH(Summary!L$4,Details!$A$4:$M$4,0),0)="","","✓")</f>
        <v>✓</v>
      </c>
    </row>
    <row r="9" spans="1:12" x14ac:dyDescent="0.2">
      <c r="A9" s="9" t="str">
        <f>Details!A9</f>
        <v>Chile</v>
      </c>
      <c r="B9" s="27" t="str">
        <f>IF(VLOOKUP($A9,Details!$A$5:$M$52,MATCH(Summary!B$4,Details!$A$4:$M$4,0),0)="","",VLOOKUP($A9,Details!$A$5:$M$52,MATCH(Summary!B$4,Details!$A$4:$M$4,0),0))</f>
        <v>July 22, 2020</v>
      </c>
      <c r="C9" s="27" t="str">
        <f>IF(VLOOKUP($A9,Details!$A$5:$M$52,MATCH(Summary!C$4,Details!$A$4:$M$4,0),0)="","","✓")</f>
        <v>✓</v>
      </c>
      <c r="D9" s="27" t="str">
        <f>IF(VLOOKUP($A9,Details!$A$5:$M$52,MATCH(Summary!D$4,Details!$A$4:$M$4,0),0)="","","✓")</f>
        <v>✓</v>
      </c>
      <c r="E9" s="27" t="str">
        <f>IF(VLOOKUP($A9,Details!$A$5:$M$52,MATCH(Summary!E$4,Details!$A$4:$M$4,0),0)="","","✓")</f>
        <v>✓</v>
      </c>
      <c r="F9" s="27" t="str">
        <f>IF(VLOOKUP($A9,Details!$A$5:$M$52,MATCH(Summary!F$4,Details!$A$4:$M$4,0),0)="","","✓")</f>
        <v>✓</v>
      </c>
      <c r="G9" s="27" t="str">
        <f>IF(VLOOKUP($A9,Details!$A$5:$M$52,MATCH(Summary!G$4,Details!$A$4:$M$4,0),0)="","","✓")</f>
        <v/>
      </c>
      <c r="H9" s="27" t="str">
        <f>IF(VLOOKUP($A9,Details!$A$5:$M$52,MATCH(Summary!H$4,Details!$A$4:$M$4,0),0)="","","✓")</f>
        <v>✓</v>
      </c>
      <c r="I9" s="27" t="str">
        <f>IF(VLOOKUP($A9,Details!$A$5:$M$52,MATCH(Summary!I$4,Details!$A$4:$M$4,0),0)="","","✓")</f>
        <v>✓</v>
      </c>
      <c r="J9" s="27" t="str">
        <f>IF(VLOOKUP($A9,Details!$A$5:$M$52,MATCH(Summary!J$4,Details!$A$4:$M$4,0),0)="","","✓")</f>
        <v>✓</v>
      </c>
      <c r="K9" s="27" t="str">
        <f>IF(VLOOKUP($A9,Details!$A$5:$M$52,MATCH(Summary!K$4,Details!$A$4:$M$4,0),0)="","","✓")</f>
        <v/>
      </c>
      <c r="L9" s="10" t="str">
        <f>IF(VLOOKUP($A9,Details!$A$5:$M$52,MATCH(Summary!L$4,Details!$A$4:$M$4,0),0)="","","✓")</f>
        <v/>
      </c>
    </row>
    <row r="10" spans="1:12" s="63" customFormat="1" x14ac:dyDescent="0.2">
      <c r="A10" s="61" t="str">
        <f>Details!A10</f>
        <v xml:space="preserve">Colombia </v>
      </c>
      <c r="B10" s="40" t="str">
        <f>IF(VLOOKUP($A10,Details!$A$5:$M$52,MATCH(Summary!B$4,Details!$A$4:$M$4,0),0)="","",VLOOKUP($A10,Details!$A$5:$M$52,MATCH(Summary!B$4,Details!$A$4:$M$4,0),0))</f>
        <v>June 26, 2020</v>
      </c>
      <c r="C10" s="40" t="str">
        <f>IF(VLOOKUP($A10,Details!$A$5:$M$52,MATCH(Summary!C$4,Details!$A$4:$M$4,0),0)="","","✓")</f>
        <v>✓</v>
      </c>
      <c r="D10" s="40" t="str">
        <f>IF(VLOOKUP($A10,Details!$A$5:$M$52,MATCH(Summary!D$4,Details!$A$4:$M$4,0),0)="","","✓")</f>
        <v>✓</v>
      </c>
      <c r="E10" s="40" t="str">
        <f>IF(VLOOKUP($A10,Details!$A$5:$M$52,MATCH(Summary!E$4,Details!$A$4:$M$4,0),0)="","","✓")</f>
        <v>✓</v>
      </c>
      <c r="F10" s="40" t="str">
        <f>IF(VLOOKUP($A10,Details!$A$5:$M$52,MATCH(Summary!F$4,Details!$A$4:$M$4,0),0)="","","✓")</f>
        <v>✓</v>
      </c>
      <c r="G10" s="40" t="str">
        <f>IF(VLOOKUP($A10,Details!$A$5:$M$52,MATCH(Summary!G$4,Details!$A$4:$M$4,0),0)="","","✓")</f>
        <v/>
      </c>
      <c r="H10" s="40" t="str">
        <f>IF(VLOOKUP($A10,Details!$A$5:$M$52,MATCH(Summary!H$4,Details!$A$4:$M$4,0),0)="","","✓")</f>
        <v>✓</v>
      </c>
      <c r="I10" s="40" t="str">
        <f>IF(VLOOKUP($A10,Details!$A$5:$M$52,MATCH(Summary!I$4,Details!$A$4:$M$4,0),0)="","","✓")</f>
        <v/>
      </c>
      <c r="J10" s="40" t="str">
        <f>IF(VLOOKUP($A10,Details!$A$5:$M$52,MATCH(Summary!J$4,Details!$A$4:$M$4,0),0)="","","✓")</f>
        <v>✓</v>
      </c>
      <c r="K10" s="40" t="str">
        <f>IF(VLOOKUP($A10,Details!$A$5:$M$52,MATCH(Summary!K$4,Details!$A$4:$M$4,0),0)="","","✓")</f>
        <v>✓</v>
      </c>
      <c r="L10" s="62" t="str">
        <f>IF(VLOOKUP($A10,Details!$A$5:$M$52,MATCH(Summary!L$4,Details!$A$4:$M$4,0),0)="","","✓")</f>
        <v>✓</v>
      </c>
    </row>
    <row r="11" spans="1:12" x14ac:dyDescent="0.2">
      <c r="A11" s="9" t="str">
        <f>Details!A11</f>
        <v>Czech Republic</v>
      </c>
      <c r="B11" s="27" t="str">
        <f>IF(VLOOKUP($A11,Details!$A$5:$M$52,MATCH(Summary!B$4,Details!$A$4:$M$4,0),0)="","",VLOOKUP($A11,Details!$A$5:$M$52,MATCH(Summary!B$4,Details!$A$4:$M$4,0),0))</f>
        <v>June 26, 2020</v>
      </c>
      <c r="C11" s="27" t="str">
        <f>IF(VLOOKUP($A11,Details!$A$5:$M$52,MATCH(Summary!C$4,Details!$A$4:$M$4,0),0)="","","✓")</f>
        <v>✓</v>
      </c>
      <c r="D11" s="27" t="str">
        <f>IF(VLOOKUP($A11,Details!$A$5:$M$52,MATCH(Summary!D$4,Details!$A$4:$M$4,0),0)="","","✓")</f>
        <v>✓</v>
      </c>
      <c r="E11" s="27" t="str">
        <f>IF(VLOOKUP($A11,Details!$A$5:$M$52,MATCH(Summary!E$4,Details!$A$4:$M$4,0),0)="","","✓")</f>
        <v>✓</v>
      </c>
      <c r="F11" s="27" t="str">
        <f>IF(VLOOKUP($A11,Details!$A$5:$M$52,MATCH(Summary!F$4,Details!$A$4:$M$4,0),0)="","","✓")</f>
        <v>✓</v>
      </c>
      <c r="G11" s="27" t="str">
        <f>IF(VLOOKUP($A11,Details!$A$5:$M$52,MATCH(Summary!G$4,Details!$A$4:$M$4,0),0)="","","✓")</f>
        <v>✓</v>
      </c>
      <c r="H11" s="27" t="str">
        <f>IF(VLOOKUP($A11,Details!$A$5:$M$52,MATCH(Summary!H$4,Details!$A$4:$M$4,0),0)="","","✓")</f>
        <v>✓</v>
      </c>
      <c r="I11" s="27" t="str">
        <f>IF(VLOOKUP($A11,Details!$A$5:$M$52,MATCH(Summary!I$4,Details!$A$4:$M$4,0),0)="","","✓")</f>
        <v>✓</v>
      </c>
      <c r="J11" s="27" t="str">
        <f>IF(VLOOKUP($A11,Details!$A$5:$M$52,MATCH(Summary!J$4,Details!$A$4:$M$4,0),0)="","","✓")</f>
        <v>✓</v>
      </c>
      <c r="K11" s="27" t="str">
        <f>IF(VLOOKUP($A11,Details!$A$5:$M$52,MATCH(Summary!K$4,Details!$A$4:$M$4,0),0)="","","✓")</f>
        <v/>
      </c>
      <c r="L11" s="10" t="str">
        <f>IF(VLOOKUP($A11,Details!$A$5:$M$52,MATCH(Summary!L$4,Details!$A$4:$M$4,0),0)="","","✓")</f>
        <v>✓</v>
      </c>
    </row>
    <row r="12" spans="1:12" s="82" customFormat="1" x14ac:dyDescent="0.2">
      <c r="A12" s="94" t="str">
        <f>Details!A12</f>
        <v>Denmark</v>
      </c>
      <c r="B12" s="78" t="str">
        <f>IF(VLOOKUP($A12,Details!$A$5:$M$52,MATCH(Summary!B$4,Details!$A$4:$M$4,0),0)="","",VLOOKUP($A12,Details!$A$5:$M$52,MATCH(Summary!B$4,Details!$A$4:$M$4,0),0))</f>
        <v>June 24, 2020</v>
      </c>
      <c r="C12" s="78" t="str">
        <f>IF(VLOOKUP($A12,Details!$A$5:$M$52,MATCH(Summary!C$4,Details!$A$4:$M$4,0),0)="","","✓")</f>
        <v>✓</v>
      </c>
      <c r="D12" s="78" t="str">
        <f>IF(VLOOKUP($A12,Details!$A$5:$M$52,MATCH(Summary!D$4,Details!$A$4:$M$4,0),0)="","","✓")</f>
        <v>✓</v>
      </c>
      <c r="E12" s="78" t="str">
        <f>IF(VLOOKUP($A12,Details!$A$5:$M$52,MATCH(Summary!E$4,Details!$A$4:$M$4,0),0)="","","✓")</f>
        <v>✓</v>
      </c>
      <c r="F12" s="78" t="str">
        <f>IF(VLOOKUP($A12,Details!$A$5:$M$52,MATCH(Summary!F$4,Details!$A$4:$M$4,0),0)="","","✓")</f>
        <v>✓</v>
      </c>
      <c r="G12" s="78" t="str">
        <f>IF(VLOOKUP($A12,Details!$A$5:$M$52,MATCH(Summary!G$4,Details!$A$4:$M$4,0),0)="","","✓")</f>
        <v>✓</v>
      </c>
      <c r="H12" s="78" t="str">
        <f>IF(VLOOKUP($A12,Details!$A$5:$M$52,MATCH(Summary!H$4,Details!$A$4:$M$4,0),0)="","","✓")</f>
        <v>✓</v>
      </c>
      <c r="I12" s="78" t="str">
        <f>IF(VLOOKUP($A12,Details!$A$5:$M$52,MATCH(Summary!I$4,Details!$A$4:$M$4,0),0)="","","✓")</f>
        <v>✓</v>
      </c>
      <c r="J12" s="78" t="str">
        <f>IF(VLOOKUP($A12,Details!$A$5:$M$52,MATCH(Summary!J$4,Details!$A$4:$M$4,0),0)="","","✓")</f>
        <v>✓</v>
      </c>
      <c r="K12" s="78" t="str">
        <f>IF(VLOOKUP($A12,Details!$A$5:$M$52,MATCH(Summary!K$4,Details!$A$4:$M$4,0),0)="","","✓")</f>
        <v/>
      </c>
      <c r="L12" s="95" t="str">
        <f>IF(VLOOKUP($A12,Details!$A$5:$M$52,MATCH(Summary!L$4,Details!$A$4:$M$4,0),0)="","","✓")</f>
        <v/>
      </c>
    </row>
    <row r="13" spans="1:12" x14ac:dyDescent="0.2">
      <c r="A13" s="9" t="str">
        <f>Details!A13</f>
        <v>Estonia</v>
      </c>
      <c r="B13" s="27" t="str">
        <f>IF(VLOOKUP($A13,Details!$A$5:$M$52,MATCH(Summary!B$4,Details!$A$4:$M$4,0),0)="","",VLOOKUP($A13,Details!$A$5:$M$52,MATCH(Summary!B$4,Details!$A$4:$M$4,0),0))</f>
        <v>June 24, 2020</v>
      </c>
      <c r="C13" s="27" t="str">
        <f>IF(VLOOKUP($A13,Details!$A$5:$M$52,MATCH(Summary!C$4,Details!$A$4:$M$4,0),0)="","","✓")</f>
        <v>✓</v>
      </c>
      <c r="D13" s="27" t="str">
        <f>IF(VLOOKUP($A13,Details!$A$5:$M$52,MATCH(Summary!D$4,Details!$A$4:$M$4,0),0)="","","✓")</f>
        <v>✓</v>
      </c>
      <c r="E13" s="27" t="str">
        <f>IF(VLOOKUP($A13,Details!$A$5:$M$52,MATCH(Summary!E$4,Details!$A$4:$M$4,0),0)="","","✓")</f>
        <v>✓</v>
      </c>
      <c r="F13" s="27" t="str">
        <f>IF(VLOOKUP($A13,Details!$A$5:$M$52,MATCH(Summary!F$4,Details!$A$4:$M$4,0),0)="","","✓")</f>
        <v>✓</v>
      </c>
      <c r="G13" s="27" t="str">
        <f>IF(VLOOKUP($A13,Details!$A$5:$M$52,MATCH(Summary!G$4,Details!$A$4:$M$4,0),0)="","","✓")</f>
        <v>✓</v>
      </c>
      <c r="H13" s="27" t="str">
        <f>IF(VLOOKUP($A13,Details!$A$5:$M$52,MATCH(Summary!H$4,Details!$A$4:$M$4,0),0)="","","✓")</f>
        <v>✓</v>
      </c>
      <c r="I13" s="27" t="str">
        <f>IF(VLOOKUP($A13,Details!$A$5:$M$52,MATCH(Summary!I$4,Details!$A$4:$M$4,0),0)="","","✓")</f>
        <v>✓</v>
      </c>
      <c r="J13" s="27" t="str">
        <f>IF(VLOOKUP($A13,Details!$A$5:$M$52,MATCH(Summary!J$4,Details!$A$4:$M$4,0),0)="","","✓")</f>
        <v>✓</v>
      </c>
      <c r="K13" s="27" t="str">
        <f>IF(VLOOKUP($A13,Details!$A$5:$M$52,MATCH(Summary!K$4,Details!$A$4:$M$4,0),0)="","","✓")</f>
        <v/>
      </c>
      <c r="L13" s="10" t="str">
        <f>IF(VLOOKUP($A13,Details!$A$5:$M$52,MATCH(Summary!L$4,Details!$A$4:$M$4,0),0)="","","✓")</f>
        <v/>
      </c>
    </row>
    <row r="14" spans="1:12" s="82" customFormat="1" x14ac:dyDescent="0.2">
      <c r="A14" s="94" t="str">
        <f>Details!A14</f>
        <v>Finland</v>
      </c>
      <c r="B14" s="78" t="str">
        <f>IF(VLOOKUP($A14,Details!$A$5:$M$52,MATCH(Summary!B$4,Details!$A$4:$M$4,0),0)="","",VLOOKUP($A14,Details!$A$5:$M$52,MATCH(Summary!B$4,Details!$A$4:$M$4,0),0))</f>
        <v>July 3, 2020</v>
      </c>
      <c r="C14" s="78" t="str">
        <f>IF(VLOOKUP($A14,Details!$A$5:$M$52,MATCH(Summary!C$4,Details!$A$4:$M$4,0),0)="","","✓")</f>
        <v>✓</v>
      </c>
      <c r="D14" s="78" t="str">
        <f>IF(VLOOKUP($A14,Details!$A$5:$M$52,MATCH(Summary!D$4,Details!$A$4:$M$4,0),0)="","","✓")</f>
        <v>✓</v>
      </c>
      <c r="E14" s="78" t="str">
        <f>IF(VLOOKUP($A14,Details!$A$5:$M$52,MATCH(Summary!E$4,Details!$A$4:$M$4,0),0)="","","✓")</f>
        <v>✓</v>
      </c>
      <c r="F14" s="78" t="str">
        <f>IF(VLOOKUP($A14,Details!$A$5:$M$52,MATCH(Summary!F$4,Details!$A$4:$M$4,0),0)="","","✓")</f>
        <v>✓</v>
      </c>
      <c r="G14" s="78" t="str">
        <f>IF(VLOOKUP($A14,Details!$A$5:$M$52,MATCH(Summary!G$4,Details!$A$4:$M$4,0),0)="","","✓")</f>
        <v>✓</v>
      </c>
      <c r="H14" s="78" t="str">
        <f>IF(VLOOKUP($A14,Details!$A$5:$M$52,MATCH(Summary!H$4,Details!$A$4:$M$4,0),0)="","","✓")</f>
        <v>✓</v>
      </c>
      <c r="I14" s="78" t="str">
        <f>IF(VLOOKUP($A14,Details!$A$5:$M$52,MATCH(Summary!I$4,Details!$A$4:$M$4,0),0)="","","✓")</f>
        <v>✓</v>
      </c>
      <c r="J14" s="78" t="str">
        <f>IF(VLOOKUP($A14,Details!$A$5:$M$52,MATCH(Summary!J$4,Details!$A$4:$M$4,0),0)="","","✓")</f>
        <v>✓</v>
      </c>
      <c r="K14" s="78" t="str">
        <f>IF(VLOOKUP($A14,Details!$A$5:$M$52,MATCH(Summary!K$4,Details!$A$4:$M$4,0),0)="","","✓")</f>
        <v>✓</v>
      </c>
      <c r="L14" s="95" t="str">
        <f>IF(VLOOKUP($A14,Details!$A$5:$M$52,MATCH(Summary!L$4,Details!$A$4:$M$4,0),0)="","","✓")</f>
        <v/>
      </c>
    </row>
    <row r="15" spans="1:12" x14ac:dyDescent="0.2">
      <c r="A15" s="9" t="str">
        <f>Details!A15</f>
        <v>France</v>
      </c>
      <c r="B15" s="27" t="str">
        <f>IF(VLOOKUP($A15,Details!$A$5:$M$52,MATCH(Summary!B$4,Details!$A$4:$M$4,0),0)="","",VLOOKUP($A15,Details!$A$5:$M$52,MATCH(Summary!B$4,Details!$A$4:$M$4,0),0))</f>
        <v>July 7, 2020</v>
      </c>
      <c r="C15" s="27" t="str">
        <f>IF(VLOOKUP($A15,Details!$A$5:$M$52,MATCH(Summary!C$4,Details!$A$4:$M$4,0),0)="","","✓")</f>
        <v>✓</v>
      </c>
      <c r="D15" s="27" t="str">
        <f>IF(VLOOKUP($A15,Details!$A$5:$M$52,MATCH(Summary!D$4,Details!$A$4:$M$4,0),0)="","","✓")</f>
        <v>✓</v>
      </c>
      <c r="E15" s="27" t="str">
        <f>IF(VLOOKUP($A15,Details!$A$5:$M$52,MATCH(Summary!E$4,Details!$A$4:$M$4,0),0)="","","✓")</f>
        <v>✓</v>
      </c>
      <c r="F15" s="27" t="str">
        <f>IF(VLOOKUP($A15,Details!$A$5:$M$52,MATCH(Summary!F$4,Details!$A$4:$M$4,0),0)="","","✓")</f>
        <v>✓</v>
      </c>
      <c r="G15" s="27" t="str">
        <f>IF(VLOOKUP($A15,Details!$A$5:$M$52,MATCH(Summary!G$4,Details!$A$4:$M$4,0),0)="","","✓")</f>
        <v>✓</v>
      </c>
      <c r="H15" s="27" t="str">
        <f>IF(VLOOKUP($A15,Details!$A$5:$M$52,MATCH(Summary!H$4,Details!$A$4:$M$4,0),0)="","","✓")</f>
        <v>✓</v>
      </c>
      <c r="I15" s="27" t="str">
        <f>IF(VLOOKUP($A15,Details!$A$5:$M$52,MATCH(Summary!I$4,Details!$A$4:$M$4,0),0)="","","✓")</f>
        <v>✓</v>
      </c>
      <c r="J15" s="27" t="str">
        <f>IF(VLOOKUP($A15,Details!$A$5:$M$52,MATCH(Summary!J$4,Details!$A$4:$M$4,0),0)="","","✓")</f>
        <v>✓</v>
      </c>
      <c r="K15" s="27" t="str">
        <f>IF(VLOOKUP($A15,Details!$A$5:$M$52,MATCH(Summary!K$4,Details!$A$4:$M$4,0),0)="","","✓")</f>
        <v>✓</v>
      </c>
      <c r="L15" s="10" t="str">
        <f>IF(VLOOKUP($A15,Details!$A$5:$M$52,MATCH(Summary!L$4,Details!$A$4:$M$4,0),0)="","","✓")</f>
        <v>✓</v>
      </c>
    </row>
    <row r="16" spans="1:12" s="82" customFormat="1" x14ac:dyDescent="0.2">
      <c r="A16" s="94" t="str">
        <f>Details!A16</f>
        <v>Germany</v>
      </c>
      <c r="B16" s="78" t="str">
        <f>IF(VLOOKUP($A16,Details!$A$5:$M$52,MATCH(Summary!B$4,Details!$A$4:$M$4,0),0)="","",VLOOKUP($A16,Details!$A$5:$M$52,MATCH(Summary!B$4,Details!$A$4:$M$4,0),0))</f>
        <v>July 3, 2020</v>
      </c>
      <c r="C16" s="78" t="str">
        <f>IF(VLOOKUP($A16,Details!$A$5:$M$52,MATCH(Summary!C$4,Details!$A$4:$M$4,0),0)="","","✓")</f>
        <v>✓</v>
      </c>
      <c r="D16" s="78" t="str">
        <f>IF(VLOOKUP($A16,Details!$A$5:$M$52,MATCH(Summary!D$4,Details!$A$4:$M$4,0),0)="","","✓")</f>
        <v>✓</v>
      </c>
      <c r="E16" s="78" t="str">
        <f>IF(VLOOKUP($A16,Details!$A$5:$M$52,MATCH(Summary!E$4,Details!$A$4:$M$4,0),0)="","","✓")</f>
        <v>✓</v>
      </c>
      <c r="F16" s="78" t="str">
        <f>IF(VLOOKUP($A16,Details!$A$5:$M$52,MATCH(Summary!F$4,Details!$A$4:$M$4,0),0)="","","✓")</f>
        <v>✓</v>
      </c>
      <c r="G16" s="78" t="str">
        <f>IF(VLOOKUP($A16,Details!$A$5:$M$52,MATCH(Summary!G$4,Details!$A$4:$M$4,0),0)="","","✓")</f>
        <v>✓</v>
      </c>
      <c r="H16" s="78" t="str">
        <f>IF(VLOOKUP($A16,Details!$A$5:$M$52,MATCH(Summary!H$4,Details!$A$4:$M$4,0),0)="","","✓")</f>
        <v>✓</v>
      </c>
      <c r="I16" s="78" t="str">
        <f>IF(VLOOKUP($A16,Details!$A$5:$M$52,MATCH(Summary!I$4,Details!$A$4:$M$4,0),0)="","","✓")</f>
        <v>✓</v>
      </c>
      <c r="J16" s="78" t="str">
        <f>IF(VLOOKUP($A16,Details!$A$5:$M$52,MATCH(Summary!J$4,Details!$A$4:$M$4,0),0)="","","✓")</f>
        <v>✓</v>
      </c>
      <c r="K16" s="78" t="str">
        <f>IF(VLOOKUP($A16,Details!$A$5:$M$52,MATCH(Summary!K$4,Details!$A$4:$M$4,0),0)="","","✓")</f>
        <v/>
      </c>
      <c r="L16" s="95" t="str">
        <f>IF(VLOOKUP($A16,Details!$A$5:$M$52,MATCH(Summary!L$4,Details!$A$4:$M$4,0),0)="","","✓")</f>
        <v>✓</v>
      </c>
    </row>
    <row r="17" spans="1:12" x14ac:dyDescent="0.2">
      <c r="A17" s="9" t="str">
        <f>Details!A17</f>
        <v>Greece</v>
      </c>
      <c r="B17" s="27" t="str">
        <f>IF(VLOOKUP($A17,Details!$A$5:$M$52,MATCH(Summary!B$4,Details!$A$4:$M$4,0),0)="","",VLOOKUP($A17,Details!$A$5:$M$52,MATCH(Summary!B$4,Details!$A$4:$M$4,0),0))</f>
        <v>June 26, 2020</v>
      </c>
      <c r="C17" s="27" t="str">
        <f>IF(VLOOKUP($A17,Details!$A$5:$M$52,MATCH(Summary!C$4,Details!$A$4:$M$4,0),0)="","","✓")</f>
        <v>✓</v>
      </c>
      <c r="D17" s="27" t="str">
        <f>IF(VLOOKUP($A17,Details!$A$5:$M$52,MATCH(Summary!D$4,Details!$A$4:$M$4,0),0)="","","✓")</f>
        <v>✓</v>
      </c>
      <c r="E17" s="27" t="str">
        <f>IF(VLOOKUP($A17,Details!$A$5:$M$52,MATCH(Summary!E$4,Details!$A$4:$M$4,0),0)="","","✓")</f>
        <v/>
      </c>
      <c r="F17" s="27" t="str">
        <f>IF(VLOOKUP($A17,Details!$A$5:$M$52,MATCH(Summary!F$4,Details!$A$4:$M$4,0),0)="","","✓")</f>
        <v/>
      </c>
      <c r="G17" s="27" t="str">
        <f>IF(VLOOKUP($A17,Details!$A$5:$M$52,MATCH(Summary!G$4,Details!$A$4:$M$4,0),0)="","","✓")</f>
        <v>✓</v>
      </c>
      <c r="H17" s="27" t="str">
        <f>IF(VLOOKUP($A17,Details!$A$5:$M$52,MATCH(Summary!H$4,Details!$A$4:$M$4,0),0)="","","✓")</f>
        <v>✓</v>
      </c>
      <c r="I17" s="27" t="str">
        <f>IF(VLOOKUP($A17,Details!$A$5:$M$52,MATCH(Summary!I$4,Details!$A$4:$M$4,0),0)="","","✓")</f>
        <v>✓</v>
      </c>
      <c r="J17" s="27" t="str">
        <f>IF(VLOOKUP($A17,Details!$A$5:$M$52,MATCH(Summary!J$4,Details!$A$4:$M$4,0),0)="","","✓")</f>
        <v>✓</v>
      </c>
      <c r="K17" s="27" t="str">
        <f>IF(VLOOKUP($A17,Details!$A$5:$M$52,MATCH(Summary!K$4,Details!$A$4:$M$4,0),0)="","","✓")</f>
        <v>✓</v>
      </c>
      <c r="L17" s="10" t="str">
        <f>IF(VLOOKUP($A17,Details!$A$5:$M$52,MATCH(Summary!L$4,Details!$A$4:$M$4,0),0)="","","✓")</f>
        <v>✓</v>
      </c>
    </row>
    <row r="18" spans="1:12" s="82" customFormat="1" x14ac:dyDescent="0.2">
      <c r="A18" s="94" t="str">
        <f>Details!A18</f>
        <v>Hungary</v>
      </c>
      <c r="B18" s="78" t="str">
        <f>IF(VLOOKUP($A18,Details!$A$5:$M$52,MATCH(Summary!B$4,Details!$A$4:$M$4,0),0)="","",VLOOKUP($A18,Details!$A$5:$M$52,MATCH(Summary!B$4,Details!$A$4:$M$4,0),0))</f>
        <v>June 26, 2020</v>
      </c>
      <c r="C18" s="78" t="str">
        <f>IF(VLOOKUP($A18,Details!$A$5:$M$52,MATCH(Summary!C$4,Details!$A$4:$M$4,0),0)="","","✓")</f>
        <v>✓</v>
      </c>
      <c r="D18" s="78" t="str">
        <f>IF(VLOOKUP($A18,Details!$A$5:$M$52,MATCH(Summary!D$4,Details!$A$4:$M$4,0),0)="","","✓")</f>
        <v>✓</v>
      </c>
      <c r="E18" s="78" t="str">
        <f>IF(VLOOKUP($A18,Details!$A$5:$M$52,MATCH(Summary!E$4,Details!$A$4:$M$4,0),0)="","","✓")</f>
        <v/>
      </c>
      <c r="F18" s="78" t="str">
        <f>IF(VLOOKUP($A18,Details!$A$5:$M$52,MATCH(Summary!F$4,Details!$A$4:$M$4,0),0)="","","✓")</f>
        <v>✓</v>
      </c>
      <c r="G18" s="78" t="str">
        <f>IF(VLOOKUP($A18,Details!$A$5:$M$52,MATCH(Summary!G$4,Details!$A$4:$M$4,0),0)="","","✓")</f>
        <v>✓</v>
      </c>
      <c r="H18" s="78" t="str">
        <f>IF(VLOOKUP($A18,Details!$A$5:$M$52,MATCH(Summary!H$4,Details!$A$4:$M$4,0),0)="","","✓")</f>
        <v>✓</v>
      </c>
      <c r="I18" s="78" t="str">
        <f>IF(VLOOKUP($A18,Details!$A$5:$M$52,MATCH(Summary!I$4,Details!$A$4:$M$4,0),0)="","","✓")</f>
        <v>✓</v>
      </c>
      <c r="J18" s="78" t="str">
        <f>IF(VLOOKUP($A18,Details!$A$5:$M$52,MATCH(Summary!J$4,Details!$A$4:$M$4,0),0)="","","✓")</f>
        <v>✓</v>
      </c>
      <c r="K18" s="78" t="str">
        <f>IF(VLOOKUP($A18,Details!$A$5:$M$52,MATCH(Summary!K$4,Details!$A$4:$M$4,0),0)="","","✓")</f>
        <v/>
      </c>
      <c r="L18" s="95" t="str">
        <f>IF(VLOOKUP($A18,Details!$A$5:$M$52,MATCH(Summary!L$4,Details!$A$4:$M$4,0),0)="","","✓")</f>
        <v>✓</v>
      </c>
    </row>
    <row r="19" spans="1:12" x14ac:dyDescent="0.2">
      <c r="A19" s="9" t="str">
        <f>Details!A19</f>
        <v>Iceland</v>
      </c>
      <c r="B19" s="27" t="str">
        <f>IF(VLOOKUP($A19,Details!$A$5:$M$52,MATCH(Summary!B$4,Details!$A$4:$M$4,0),0)="","",VLOOKUP($A19,Details!$A$5:$M$52,MATCH(Summary!B$4,Details!$A$4:$M$4,0),0))</f>
        <v>June 24, 2020</v>
      </c>
      <c r="C19" s="27" t="str">
        <f>IF(VLOOKUP($A19,Details!$A$5:$M$52,MATCH(Summary!C$4,Details!$A$4:$M$4,0),0)="","","✓")</f>
        <v>✓</v>
      </c>
      <c r="D19" s="27" t="str">
        <f>IF(VLOOKUP($A19,Details!$A$5:$M$52,MATCH(Summary!D$4,Details!$A$4:$M$4,0),0)="","","✓")</f>
        <v/>
      </c>
      <c r="E19" s="27" t="str">
        <f>IF(VLOOKUP($A19,Details!$A$5:$M$52,MATCH(Summary!E$4,Details!$A$4:$M$4,0),0)="","","✓")</f>
        <v>✓</v>
      </c>
      <c r="F19" s="27" t="str">
        <f>IF(VLOOKUP($A19,Details!$A$5:$M$52,MATCH(Summary!F$4,Details!$A$4:$M$4,0),0)="","","✓")</f>
        <v>✓</v>
      </c>
      <c r="G19" s="27" t="str">
        <f>IF(VLOOKUP($A19,Details!$A$5:$M$52,MATCH(Summary!G$4,Details!$A$4:$M$4,0),0)="","","✓")</f>
        <v>✓</v>
      </c>
      <c r="H19" s="27" t="str">
        <f>IF(VLOOKUP($A19,Details!$A$5:$M$52,MATCH(Summary!H$4,Details!$A$4:$M$4,0),0)="","","✓")</f>
        <v>✓</v>
      </c>
      <c r="I19" s="27" t="str">
        <f>IF(VLOOKUP($A19,Details!$A$5:$M$52,MATCH(Summary!I$4,Details!$A$4:$M$4,0),0)="","","✓")</f>
        <v>✓</v>
      </c>
      <c r="J19" s="27" t="str">
        <f>IF(VLOOKUP($A19,Details!$A$5:$M$52,MATCH(Summary!J$4,Details!$A$4:$M$4,0),0)="","","✓")</f>
        <v>✓</v>
      </c>
      <c r="K19" s="27" t="str">
        <f>IF(VLOOKUP($A19,Details!$A$5:$M$52,MATCH(Summary!K$4,Details!$A$4:$M$4,0),0)="","","✓")</f>
        <v/>
      </c>
      <c r="L19" s="10" t="str">
        <f>IF(VLOOKUP($A19,Details!$A$5:$M$52,MATCH(Summary!L$4,Details!$A$4:$M$4,0),0)="","","✓")</f>
        <v/>
      </c>
    </row>
    <row r="20" spans="1:12" s="82" customFormat="1" x14ac:dyDescent="0.2">
      <c r="A20" s="94" t="str">
        <f>Details!A20</f>
        <v>Ireland</v>
      </c>
      <c r="B20" s="78" t="str">
        <f>IF(VLOOKUP($A20,Details!$A$5:$M$52,MATCH(Summary!B$4,Details!$A$4:$M$4,0),0)="","",VLOOKUP($A20,Details!$A$5:$M$52,MATCH(Summary!B$4,Details!$A$4:$M$4,0),0))</f>
        <v>June 24, 2020</v>
      </c>
      <c r="C20" s="78" t="str">
        <f>IF(VLOOKUP($A20,Details!$A$5:$M$52,MATCH(Summary!C$4,Details!$A$4:$M$4,0),0)="","","✓")</f>
        <v>✓</v>
      </c>
      <c r="D20" s="78" t="str">
        <f>IF(VLOOKUP($A20,Details!$A$5:$M$52,MATCH(Summary!D$4,Details!$A$4:$M$4,0),0)="","","✓")</f>
        <v>✓</v>
      </c>
      <c r="E20" s="78" t="str">
        <f>IF(VLOOKUP($A20,Details!$A$5:$M$52,MATCH(Summary!E$4,Details!$A$4:$M$4,0),0)="","","✓")</f>
        <v>✓</v>
      </c>
      <c r="F20" s="78" t="str">
        <f>IF(VLOOKUP($A20,Details!$A$5:$M$52,MATCH(Summary!F$4,Details!$A$4:$M$4,0),0)="","","✓")</f>
        <v>✓</v>
      </c>
      <c r="G20" s="78" t="str">
        <f>IF(VLOOKUP($A20,Details!$A$5:$M$52,MATCH(Summary!G$4,Details!$A$4:$M$4,0),0)="","","✓")</f>
        <v>✓</v>
      </c>
      <c r="H20" s="78" t="str">
        <f>IF(VLOOKUP($A20,Details!$A$5:$M$52,MATCH(Summary!H$4,Details!$A$4:$M$4,0),0)="","","✓")</f>
        <v>✓</v>
      </c>
      <c r="I20" s="78" t="str">
        <f>IF(VLOOKUP($A20,Details!$A$5:$M$52,MATCH(Summary!I$4,Details!$A$4:$M$4,0),0)="","","✓")</f>
        <v>✓</v>
      </c>
      <c r="J20" s="78" t="str">
        <f>IF(VLOOKUP($A20,Details!$A$5:$M$52,MATCH(Summary!J$4,Details!$A$4:$M$4,0),0)="","","✓")</f>
        <v>✓</v>
      </c>
      <c r="K20" s="78" t="str">
        <f>IF(VLOOKUP($A20,Details!$A$5:$M$52,MATCH(Summary!K$4,Details!$A$4:$M$4,0),0)="","","✓")</f>
        <v/>
      </c>
      <c r="L20" s="95" t="str">
        <f>IF(VLOOKUP($A20,Details!$A$5:$M$52,MATCH(Summary!L$4,Details!$A$4:$M$4,0),0)="","","✓")</f>
        <v>✓</v>
      </c>
    </row>
    <row r="21" spans="1:12" x14ac:dyDescent="0.2">
      <c r="A21" s="9" t="str">
        <f>Details!A21</f>
        <v>Israel</v>
      </c>
      <c r="B21" s="27" t="str">
        <f>IF(VLOOKUP($A21,Details!$A$5:$M$52,MATCH(Summary!B$4,Details!$A$4:$M$4,0),0)="","",VLOOKUP($A21,Details!$A$5:$M$52,MATCH(Summary!B$4,Details!$A$4:$M$4,0),0))</f>
        <v>July 24, 2020</v>
      </c>
      <c r="C21" s="27" t="str">
        <f>IF(VLOOKUP($A21,Details!$A$5:$M$52,MATCH(Summary!C$4,Details!$A$4:$M$4,0),0)="","","✓")</f>
        <v>✓</v>
      </c>
      <c r="D21" s="27" t="str">
        <f>IF(VLOOKUP($A21,Details!$A$5:$M$52,MATCH(Summary!D$4,Details!$A$4:$M$4,0),0)="","","✓")</f>
        <v>✓</v>
      </c>
      <c r="E21" s="27" t="str">
        <f>IF(VLOOKUP($A21,Details!$A$5:$M$52,MATCH(Summary!E$4,Details!$A$4:$M$4,0),0)="","","✓")</f>
        <v/>
      </c>
      <c r="F21" s="27" t="str">
        <f>IF(VLOOKUP($A21,Details!$A$5:$M$52,MATCH(Summary!F$4,Details!$A$4:$M$4,0),0)="","","✓")</f>
        <v>✓</v>
      </c>
      <c r="G21" s="27" t="str">
        <f>IF(VLOOKUP($A21,Details!$A$5:$M$52,MATCH(Summary!G$4,Details!$A$4:$M$4,0),0)="","","✓")</f>
        <v>✓</v>
      </c>
      <c r="H21" s="27" t="str">
        <f>IF(VLOOKUP($A21,Details!$A$5:$M$52,MATCH(Summary!H$4,Details!$A$4:$M$4,0),0)="","","✓")</f>
        <v>✓</v>
      </c>
      <c r="I21" s="27" t="str">
        <f>IF(VLOOKUP($A21,Details!$A$5:$M$52,MATCH(Summary!I$4,Details!$A$4:$M$4,0),0)="","","✓")</f>
        <v/>
      </c>
      <c r="J21" s="27" t="str">
        <f>IF(VLOOKUP($A21,Details!$A$5:$M$52,MATCH(Summary!J$4,Details!$A$4:$M$4,0),0)="","","✓")</f>
        <v>✓</v>
      </c>
      <c r="K21" s="27" t="str">
        <f>IF(VLOOKUP($A21,Details!$A$5:$M$52,MATCH(Summary!K$4,Details!$A$4:$M$4,0),0)="","","✓")</f>
        <v/>
      </c>
      <c r="L21" s="10" t="str">
        <f>IF(VLOOKUP($A21,Details!$A$5:$M$52,MATCH(Summary!L$4,Details!$A$4:$M$4,0),0)="","","✓")</f>
        <v>✓</v>
      </c>
    </row>
    <row r="22" spans="1:12" s="82" customFormat="1" x14ac:dyDescent="0.2">
      <c r="A22" s="94" t="str">
        <f>Details!A22</f>
        <v>Italy</v>
      </c>
      <c r="B22" s="78" t="str">
        <f>IF(VLOOKUP($A22,Details!$A$5:$M$52,MATCH(Summary!B$4,Details!$A$4:$M$4,0),0)="","",VLOOKUP($A22,Details!$A$5:$M$52,MATCH(Summary!B$4,Details!$A$4:$M$4,0),0))</f>
        <v>June 26, 2020</v>
      </c>
      <c r="C22" s="78" t="str">
        <f>IF(VLOOKUP($A22,Details!$A$5:$M$52,MATCH(Summary!C$4,Details!$A$4:$M$4,0),0)="","","✓")</f>
        <v>✓</v>
      </c>
      <c r="D22" s="78" t="str">
        <f>IF(VLOOKUP($A22,Details!$A$5:$M$52,MATCH(Summary!D$4,Details!$A$4:$M$4,0),0)="","","✓")</f>
        <v>✓</v>
      </c>
      <c r="E22" s="78" t="str">
        <f>IF(VLOOKUP($A22,Details!$A$5:$M$52,MATCH(Summary!E$4,Details!$A$4:$M$4,0),0)="","","✓")</f>
        <v>✓</v>
      </c>
      <c r="F22" s="78" t="str">
        <f>IF(VLOOKUP($A22,Details!$A$5:$M$52,MATCH(Summary!F$4,Details!$A$4:$M$4,0),0)="","","✓")</f>
        <v>✓</v>
      </c>
      <c r="G22" s="78" t="str">
        <f>IF(VLOOKUP($A22,Details!$A$5:$M$52,MATCH(Summary!G$4,Details!$A$4:$M$4,0),0)="","","✓")</f>
        <v>✓</v>
      </c>
      <c r="H22" s="78" t="str">
        <f>IF(VLOOKUP($A22,Details!$A$5:$M$52,MATCH(Summary!H$4,Details!$A$4:$M$4,0),0)="","","✓")</f>
        <v>✓</v>
      </c>
      <c r="I22" s="78" t="str">
        <f>IF(VLOOKUP($A22,Details!$A$5:$M$52,MATCH(Summary!I$4,Details!$A$4:$M$4,0),0)="","","✓")</f>
        <v>✓</v>
      </c>
      <c r="J22" s="78" t="str">
        <f>IF(VLOOKUP($A22,Details!$A$5:$M$52,MATCH(Summary!J$4,Details!$A$4:$M$4,0),0)="","","✓")</f>
        <v>✓</v>
      </c>
      <c r="K22" s="78" t="str">
        <f>IF(VLOOKUP($A22,Details!$A$5:$M$52,MATCH(Summary!K$4,Details!$A$4:$M$4,0),0)="","","✓")</f>
        <v>✓</v>
      </c>
      <c r="L22" s="95" t="str">
        <f>IF(VLOOKUP($A22,Details!$A$5:$M$52,MATCH(Summary!L$4,Details!$A$4:$M$4,0),0)="","","✓")</f>
        <v>✓</v>
      </c>
    </row>
    <row r="23" spans="1:12" x14ac:dyDescent="0.2">
      <c r="A23" s="9" t="str">
        <f>Details!A23</f>
        <v>Japan</v>
      </c>
      <c r="B23" s="27" t="str">
        <f>IF(VLOOKUP($A23,Details!$A$5:$M$52,MATCH(Summary!B$4,Details!$A$4:$M$4,0),0)="","",VLOOKUP($A23,Details!$A$5:$M$52,MATCH(Summary!B$4,Details!$A$4:$M$4,0),0))</f>
        <v>July 24, 2020</v>
      </c>
      <c r="C23" s="27" t="str">
        <f>IF(VLOOKUP($A23,Details!$A$5:$M$52,MATCH(Summary!C$4,Details!$A$4:$M$4,0),0)="","","✓")</f>
        <v>✓</v>
      </c>
      <c r="D23" s="27" t="str">
        <f>IF(VLOOKUP($A23,Details!$A$5:$M$52,MATCH(Summary!D$4,Details!$A$4:$M$4,0),0)="","","✓")</f>
        <v>✓</v>
      </c>
      <c r="E23" s="27" t="str">
        <f>IF(VLOOKUP($A23,Details!$A$5:$M$52,MATCH(Summary!E$4,Details!$A$4:$M$4,0),0)="","","✓")</f>
        <v>✓</v>
      </c>
      <c r="F23" s="27" t="str">
        <f>IF(VLOOKUP($A23,Details!$A$5:$M$52,MATCH(Summary!F$4,Details!$A$4:$M$4,0),0)="","","✓")</f>
        <v>✓</v>
      </c>
      <c r="G23" s="27" t="str">
        <f>IF(VLOOKUP($A23,Details!$A$5:$M$52,MATCH(Summary!G$4,Details!$A$4:$M$4,0),0)="","","✓")</f>
        <v>✓</v>
      </c>
      <c r="H23" s="27" t="str">
        <f>IF(VLOOKUP($A23,Details!$A$5:$M$52,MATCH(Summary!H$4,Details!$A$4:$M$4,0),0)="","","✓")</f>
        <v>✓</v>
      </c>
      <c r="I23" s="27" t="str">
        <f>IF(VLOOKUP($A23,Details!$A$5:$M$52,MATCH(Summary!I$4,Details!$A$4:$M$4,0),0)="","","✓")</f>
        <v>✓</v>
      </c>
      <c r="J23" s="27" t="str">
        <f>IF(VLOOKUP($A23,Details!$A$5:$M$52,MATCH(Summary!J$4,Details!$A$4:$M$4,0),0)="","","✓")</f>
        <v>✓</v>
      </c>
      <c r="K23" s="27" t="str">
        <f>IF(VLOOKUP($A23,Details!$A$5:$M$52,MATCH(Summary!K$4,Details!$A$4:$M$4,0),0)="","","✓")</f>
        <v/>
      </c>
      <c r="L23" s="10" t="str">
        <f>IF(VLOOKUP($A23,Details!$A$5:$M$52,MATCH(Summary!L$4,Details!$A$4:$M$4,0),0)="","","✓")</f>
        <v>✓</v>
      </c>
    </row>
    <row r="24" spans="1:12" s="82" customFormat="1" x14ac:dyDescent="0.2">
      <c r="A24" s="94" t="str">
        <f>Details!A24</f>
        <v>Korea</v>
      </c>
      <c r="B24" s="78" t="str">
        <f>IF(VLOOKUP($A24,Details!$A$5:$M$52,MATCH(Summary!B$4,Details!$A$4:$M$4,0),0)="","",VLOOKUP($A24,Details!$A$5:$M$52,MATCH(Summary!B$4,Details!$A$4:$M$4,0),0))</f>
        <v>June 24, 2020</v>
      </c>
      <c r="C24" s="78" t="str">
        <f>IF(VLOOKUP($A24,Details!$A$5:$M$52,MATCH(Summary!C$4,Details!$A$4:$M$4,0),0)="","","✓")</f>
        <v>✓</v>
      </c>
      <c r="D24" s="78" t="str">
        <f>IF(VLOOKUP($A24,Details!$A$5:$M$52,MATCH(Summary!D$4,Details!$A$4:$M$4,0),0)="","","✓")</f>
        <v>✓</v>
      </c>
      <c r="E24" s="78" t="str">
        <f>IF(VLOOKUP($A24,Details!$A$5:$M$52,MATCH(Summary!E$4,Details!$A$4:$M$4,0),0)="","","✓")</f>
        <v>✓</v>
      </c>
      <c r="F24" s="78" t="str">
        <f>IF(VLOOKUP($A24,Details!$A$5:$M$52,MATCH(Summary!F$4,Details!$A$4:$M$4,0),0)="","","✓")</f>
        <v>✓</v>
      </c>
      <c r="G24" s="78" t="str">
        <f>IF(VLOOKUP($A24,Details!$A$5:$M$52,MATCH(Summary!G$4,Details!$A$4:$M$4,0),0)="","","✓")</f>
        <v>✓</v>
      </c>
      <c r="H24" s="78" t="str">
        <f>IF(VLOOKUP($A24,Details!$A$5:$M$52,MATCH(Summary!H$4,Details!$A$4:$M$4,0),0)="","","✓")</f>
        <v>✓</v>
      </c>
      <c r="I24" s="78" t="str">
        <f>IF(VLOOKUP($A24,Details!$A$5:$M$52,MATCH(Summary!I$4,Details!$A$4:$M$4,0),0)="","","✓")</f>
        <v>✓</v>
      </c>
      <c r="J24" s="78" t="str">
        <f>IF(VLOOKUP($A24,Details!$A$5:$M$52,MATCH(Summary!J$4,Details!$A$4:$M$4,0),0)="","","✓")</f>
        <v>✓</v>
      </c>
      <c r="K24" s="78" t="str">
        <f>IF(VLOOKUP($A24,Details!$A$5:$M$52,MATCH(Summary!K$4,Details!$A$4:$M$4,0),0)="","","✓")</f>
        <v/>
      </c>
      <c r="L24" s="95" t="str">
        <f>IF(VLOOKUP($A24,Details!$A$5:$M$52,MATCH(Summary!L$4,Details!$A$4:$M$4,0),0)="","","✓")</f>
        <v>✓</v>
      </c>
    </row>
    <row r="25" spans="1:12" x14ac:dyDescent="0.2">
      <c r="A25" s="9" t="str">
        <f>Details!A25</f>
        <v>Latvia</v>
      </c>
      <c r="B25" s="27" t="str">
        <f>IF(VLOOKUP($A25,Details!$A$5:$M$52,MATCH(Summary!B$4,Details!$A$4:$M$4,0),0)="","",VLOOKUP($A25,Details!$A$5:$M$52,MATCH(Summary!B$4,Details!$A$4:$M$4,0),0))</f>
        <v>July 3, 2020</v>
      </c>
      <c r="C25" s="27" t="str">
        <f>IF(VLOOKUP($A25,Details!$A$5:$M$52,MATCH(Summary!C$4,Details!$A$4:$M$4,0),0)="","","✓")</f>
        <v>✓</v>
      </c>
      <c r="D25" s="27" t="str">
        <f>IF(VLOOKUP($A25,Details!$A$5:$M$52,MATCH(Summary!D$4,Details!$A$4:$M$4,0),0)="","","✓")</f>
        <v>✓</v>
      </c>
      <c r="E25" s="27" t="str">
        <f>IF(VLOOKUP($A25,Details!$A$5:$M$52,MATCH(Summary!E$4,Details!$A$4:$M$4,0),0)="","","✓")</f>
        <v>✓</v>
      </c>
      <c r="F25" s="27" t="str">
        <f>IF(VLOOKUP($A25,Details!$A$5:$M$52,MATCH(Summary!F$4,Details!$A$4:$M$4,0),0)="","","✓")</f>
        <v>✓</v>
      </c>
      <c r="G25" s="27" t="str">
        <f>IF(VLOOKUP($A25,Details!$A$5:$M$52,MATCH(Summary!G$4,Details!$A$4:$M$4,0),0)="","","✓")</f>
        <v>✓</v>
      </c>
      <c r="H25" s="27" t="str">
        <f>IF(VLOOKUP($A25,Details!$A$5:$M$52,MATCH(Summary!H$4,Details!$A$4:$M$4,0),0)="","","✓")</f>
        <v>✓</v>
      </c>
      <c r="I25" s="27" t="str">
        <f>IF(VLOOKUP($A25,Details!$A$5:$M$52,MATCH(Summary!I$4,Details!$A$4:$M$4,0),0)="","","✓")</f>
        <v>✓</v>
      </c>
      <c r="J25" s="27" t="str">
        <f>IF(VLOOKUP($A25,Details!$A$5:$M$52,MATCH(Summary!J$4,Details!$A$4:$M$4,0),0)="","","✓")</f>
        <v>✓</v>
      </c>
      <c r="K25" s="27" t="str">
        <f>IF(VLOOKUP($A25,Details!$A$5:$M$52,MATCH(Summary!K$4,Details!$A$4:$M$4,0),0)="","","✓")</f>
        <v/>
      </c>
      <c r="L25" s="10" t="str">
        <f>IF(VLOOKUP($A25,Details!$A$5:$M$52,MATCH(Summary!L$4,Details!$A$4:$M$4,0),0)="","","✓")</f>
        <v/>
      </c>
    </row>
    <row r="26" spans="1:12" s="82" customFormat="1" x14ac:dyDescent="0.2">
      <c r="A26" s="94" t="str">
        <f>Details!A26</f>
        <v>Lithuania</v>
      </c>
      <c r="B26" s="78" t="str">
        <f>IF(VLOOKUP($A26,Details!$A$5:$M$52,MATCH(Summary!B$4,Details!$A$4:$M$4,0),0)="","",VLOOKUP($A26,Details!$A$5:$M$52,MATCH(Summary!B$4,Details!$A$4:$M$4,0),0))</f>
        <v>June 26, 2020</v>
      </c>
      <c r="C26" s="78" t="str">
        <f>IF(VLOOKUP($A26,Details!$A$5:$M$52,MATCH(Summary!C$4,Details!$A$4:$M$4,0),0)="","","✓")</f>
        <v>✓</v>
      </c>
      <c r="D26" s="78" t="str">
        <f>IF(VLOOKUP($A26,Details!$A$5:$M$52,MATCH(Summary!D$4,Details!$A$4:$M$4,0),0)="","","✓")</f>
        <v>✓</v>
      </c>
      <c r="E26" s="78" t="str">
        <f>IF(VLOOKUP($A26,Details!$A$5:$M$52,MATCH(Summary!E$4,Details!$A$4:$M$4,0),0)="","","✓")</f>
        <v>✓</v>
      </c>
      <c r="F26" s="78" t="str">
        <f>IF(VLOOKUP($A26,Details!$A$5:$M$52,MATCH(Summary!F$4,Details!$A$4:$M$4,0),0)="","","✓")</f>
        <v>✓</v>
      </c>
      <c r="G26" s="78" t="str">
        <f>IF(VLOOKUP($A26,Details!$A$5:$M$52,MATCH(Summary!G$4,Details!$A$4:$M$4,0),0)="","","✓")</f>
        <v>✓</v>
      </c>
      <c r="H26" s="78" t="str">
        <f>IF(VLOOKUP($A26,Details!$A$5:$M$52,MATCH(Summary!H$4,Details!$A$4:$M$4,0),0)="","","✓")</f>
        <v>✓</v>
      </c>
      <c r="I26" s="78" t="str">
        <f>IF(VLOOKUP($A26,Details!$A$5:$M$52,MATCH(Summary!I$4,Details!$A$4:$M$4,0),0)="","","✓")</f>
        <v>✓</v>
      </c>
      <c r="J26" s="78" t="str">
        <f>IF(VLOOKUP($A26,Details!$A$5:$M$52,MATCH(Summary!J$4,Details!$A$4:$M$4,0),0)="","","✓")</f>
        <v>✓</v>
      </c>
      <c r="K26" s="78" t="str">
        <f>IF(VLOOKUP($A26,Details!$A$5:$M$52,MATCH(Summary!K$4,Details!$A$4:$M$4,0),0)="","","✓")</f>
        <v>✓</v>
      </c>
      <c r="L26" s="95" t="str">
        <f>IF(VLOOKUP($A26,Details!$A$5:$M$52,MATCH(Summary!L$4,Details!$A$4:$M$4,0),0)="","","✓")</f>
        <v>✓</v>
      </c>
    </row>
    <row r="27" spans="1:12" x14ac:dyDescent="0.2">
      <c r="A27" s="9" t="str">
        <f>Details!A27</f>
        <v>Luxembourg</v>
      </c>
      <c r="B27" s="27" t="str">
        <f>IF(VLOOKUP($A27,Details!$A$5:$M$52,MATCH(Summary!B$4,Details!$A$4:$M$4,0),0)="","",VLOOKUP($A27,Details!$A$5:$M$52,MATCH(Summary!B$4,Details!$A$4:$M$4,0),0))</f>
        <v>June 24, 2020</v>
      </c>
      <c r="C27" s="27" t="str">
        <f>IF(VLOOKUP($A27,Details!$A$5:$M$52,MATCH(Summary!C$4,Details!$A$4:$M$4,0),0)="","","✓")</f>
        <v>✓</v>
      </c>
      <c r="D27" s="27" t="str">
        <f>IF(VLOOKUP($A27,Details!$A$5:$M$52,MATCH(Summary!D$4,Details!$A$4:$M$4,0),0)="","","✓")</f>
        <v>✓</v>
      </c>
      <c r="E27" s="27" t="str">
        <f>IF(VLOOKUP($A27,Details!$A$5:$M$52,MATCH(Summary!E$4,Details!$A$4:$M$4,0),0)="","","✓")</f>
        <v/>
      </c>
      <c r="F27" s="27" t="str">
        <f>IF(VLOOKUP($A27,Details!$A$5:$M$52,MATCH(Summary!F$4,Details!$A$4:$M$4,0),0)="","","✓")</f>
        <v>✓</v>
      </c>
      <c r="G27" s="27" t="str">
        <f>IF(VLOOKUP($A27,Details!$A$5:$M$52,MATCH(Summary!G$4,Details!$A$4:$M$4,0),0)="","","✓")</f>
        <v>✓</v>
      </c>
      <c r="H27" s="27" t="str">
        <f>IF(VLOOKUP($A27,Details!$A$5:$M$52,MATCH(Summary!H$4,Details!$A$4:$M$4,0),0)="","","✓")</f>
        <v>✓</v>
      </c>
      <c r="I27" s="27" t="str">
        <f>IF(VLOOKUP($A27,Details!$A$5:$M$52,MATCH(Summary!I$4,Details!$A$4:$M$4,0),0)="","","✓")</f>
        <v>✓</v>
      </c>
      <c r="J27" s="27" t="str">
        <f>IF(VLOOKUP($A27,Details!$A$5:$M$52,MATCH(Summary!J$4,Details!$A$4:$M$4,0),0)="","","✓")</f>
        <v>✓</v>
      </c>
      <c r="K27" s="27" t="str">
        <f>IF(VLOOKUP($A27,Details!$A$5:$M$52,MATCH(Summary!K$4,Details!$A$4:$M$4,0),0)="","","✓")</f>
        <v/>
      </c>
      <c r="L27" s="10" t="str">
        <f>IF(VLOOKUP($A27,Details!$A$5:$M$52,MATCH(Summary!L$4,Details!$A$4:$M$4,0),0)="","","✓")</f>
        <v>✓</v>
      </c>
    </row>
    <row r="28" spans="1:12" s="82" customFormat="1" x14ac:dyDescent="0.2">
      <c r="A28" s="94" t="str">
        <f>Details!A28</f>
        <v>Mexico</v>
      </c>
      <c r="B28" s="78" t="str">
        <f>IF(VLOOKUP($A28,Details!$A$5:$M$52,MATCH(Summary!B$4,Details!$A$4:$M$4,0),0)="","",VLOOKUP($A28,Details!$A$5:$M$52,MATCH(Summary!B$4,Details!$A$4:$M$4,0),0))</f>
        <v>June 26, 2020</v>
      </c>
      <c r="C28" s="78" t="str">
        <f>IF(VLOOKUP($A28,Details!$A$5:$M$52,MATCH(Summary!C$4,Details!$A$4:$M$4,0),0)="","","✓")</f>
        <v>✓</v>
      </c>
      <c r="D28" s="78" t="str">
        <f>IF(VLOOKUP($A28,Details!$A$5:$M$52,MATCH(Summary!D$4,Details!$A$4:$M$4,0),0)="","","✓")</f>
        <v>✓</v>
      </c>
      <c r="E28" s="78" t="str">
        <f>IF(VLOOKUP($A28,Details!$A$5:$M$52,MATCH(Summary!E$4,Details!$A$4:$M$4,0),0)="","","✓")</f>
        <v>✓</v>
      </c>
      <c r="F28" s="78" t="str">
        <f>IF(VLOOKUP($A28,Details!$A$5:$M$52,MATCH(Summary!F$4,Details!$A$4:$M$4,0),0)="","","✓")</f>
        <v/>
      </c>
      <c r="G28" s="78" t="str">
        <f>IF(VLOOKUP($A28,Details!$A$5:$M$52,MATCH(Summary!G$4,Details!$A$4:$M$4,0),0)="","","✓")</f>
        <v/>
      </c>
      <c r="H28" s="78" t="str">
        <f>IF(VLOOKUP($A28,Details!$A$5:$M$52,MATCH(Summary!H$4,Details!$A$4:$M$4,0),0)="","","✓")</f>
        <v/>
      </c>
      <c r="I28" s="78" t="str">
        <f>IF(VLOOKUP($A28,Details!$A$5:$M$52,MATCH(Summary!I$4,Details!$A$4:$M$4,0),0)="","","✓")</f>
        <v/>
      </c>
      <c r="J28" s="78" t="str">
        <f>IF(VLOOKUP($A28,Details!$A$5:$M$52,MATCH(Summary!J$4,Details!$A$4:$M$4,0),0)="","","✓")</f>
        <v>✓</v>
      </c>
      <c r="K28" s="78" t="str">
        <f>IF(VLOOKUP($A28,Details!$A$5:$M$52,MATCH(Summary!K$4,Details!$A$4:$M$4,0),0)="","","✓")</f>
        <v>✓</v>
      </c>
      <c r="L28" s="95" t="str">
        <f>IF(VLOOKUP($A28,Details!$A$5:$M$52,MATCH(Summary!L$4,Details!$A$4:$M$4,0),0)="","","✓")</f>
        <v>✓</v>
      </c>
    </row>
    <row r="29" spans="1:12" x14ac:dyDescent="0.2">
      <c r="A29" s="9" t="str">
        <f>Details!A29</f>
        <v>Netherlands</v>
      </c>
      <c r="B29" s="27" t="str">
        <f>IF(VLOOKUP($A29,Details!$A$5:$M$52,MATCH(Summary!B$4,Details!$A$4:$M$4,0),0)="","",VLOOKUP($A29,Details!$A$5:$M$52,MATCH(Summary!B$4,Details!$A$4:$M$4,0),0))</f>
        <v>July 3, 2020</v>
      </c>
      <c r="C29" s="27" t="str">
        <f>IF(VLOOKUP($A29,Details!$A$5:$M$52,MATCH(Summary!C$4,Details!$A$4:$M$4,0),0)="","","✓")</f>
        <v>✓</v>
      </c>
      <c r="D29" s="27" t="str">
        <f>IF(VLOOKUP($A29,Details!$A$5:$M$52,MATCH(Summary!D$4,Details!$A$4:$M$4,0),0)="","","✓")</f>
        <v>✓</v>
      </c>
      <c r="E29" s="27" t="str">
        <f>IF(VLOOKUP($A29,Details!$A$5:$M$52,MATCH(Summary!E$4,Details!$A$4:$M$4,0),0)="","","✓")</f>
        <v/>
      </c>
      <c r="F29" s="27" t="str">
        <f>IF(VLOOKUP($A29,Details!$A$5:$M$52,MATCH(Summary!F$4,Details!$A$4:$M$4,0),0)="","","✓")</f>
        <v>✓</v>
      </c>
      <c r="G29" s="27" t="str">
        <f>IF(VLOOKUP($A29,Details!$A$5:$M$52,MATCH(Summary!G$4,Details!$A$4:$M$4,0),0)="","","✓")</f>
        <v>✓</v>
      </c>
      <c r="H29" s="27" t="str">
        <f>IF(VLOOKUP($A29,Details!$A$5:$M$52,MATCH(Summary!H$4,Details!$A$4:$M$4,0),0)="","","✓")</f>
        <v>✓</v>
      </c>
      <c r="I29" s="27" t="str">
        <f>IF(VLOOKUP($A29,Details!$A$5:$M$52,MATCH(Summary!I$4,Details!$A$4:$M$4,0),0)="","","✓")</f>
        <v>✓</v>
      </c>
      <c r="J29" s="27" t="str">
        <f>IF(VLOOKUP($A29,Details!$A$5:$M$52,MATCH(Summary!J$4,Details!$A$4:$M$4,0),0)="","","✓")</f>
        <v>✓</v>
      </c>
      <c r="K29" s="27" t="str">
        <f>IF(VLOOKUP($A29,Details!$A$5:$M$52,MATCH(Summary!K$4,Details!$A$4:$M$4,0),0)="","","✓")</f>
        <v/>
      </c>
      <c r="L29" s="10" t="str">
        <f>IF(VLOOKUP($A29,Details!$A$5:$M$52,MATCH(Summary!L$4,Details!$A$4:$M$4,0),0)="","","✓")</f>
        <v>✓</v>
      </c>
    </row>
    <row r="30" spans="1:12" s="82" customFormat="1" x14ac:dyDescent="0.2">
      <c r="A30" s="94" t="str">
        <f>Details!A30</f>
        <v>New Zealand</v>
      </c>
      <c r="B30" s="78" t="str">
        <f>IF(VLOOKUP($A30,Details!$A$5:$M$52,MATCH(Summary!B$4,Details!$A$4:$M$4,0),0)="","",VLOOKUP($A30,Details!$A$5:$M$52,MATCH(Summary!B$4,Details!$A$4:$M$4,0),0))</f>
        <v>June 24, 2020</v>
      </c>
      <c r="C30" s="78" t="str">
        <f>IF(VLOOKUP($A30,Details!$A$5:$M$52,MATCH(Summary!C$4,Details!$A$4:$M$4,0),0)="","","✓")</f>
        <v>✓</v>
      </c>
      <c r="D30" s="78" t="str">
        <f>IF(VLOOKUP($A30,Details!$A$5:$M$52,MATCH(Summary!D$4,Details!$A$4:$M$4,0),0)="","","✓")</f>
        <v>✓</v>
      </c>
      <c r="E30" s="78" t="str">
        <f>IF(VLOOKUP($A30,Details!$A$5:$M$52,MATCH(Summary!E$4,Details!$A$4:$M$4,0),0)="","","✓")</f>
        <v>✓</v>
      </c>
      <c r="F30" s="78" t="str">
        <f>IF(VLOOKUP($A30,Details!$A$5:$M$52,MATCH(Summary!F$4,Details!$A$4:$M$4,0),0)="","","✓")</f>
        <v>✓</v>
      </c>
      <c r="G30" s="78" t="str">
        <f>IF(VLOOKUP($A30,Details!$A$5:$M$52,MATCH(Summary!G$4,Details!$A$4:$M$4,0),0)="","","✓")</f>
        <v>✓</v>
      </c>
      <c r="H30" s="78" t="str">
        <f>IF(VLOOKUP($A30,Details!$A$5:$M$52,MATCH(Summary!H$4,Details!$A$4:$M$4,0),0)="","","✓")</f>
        <v>✓</v>
      </c>
      <c r="I30" s="78" t="str">
        <f>IF(VLOOKUP($A30,Details!$A$5:$M$52,MATCH(Summary!I$4,Details!$A$4:$M$4,0),0)="","","✓")</f>
        <v>✓</v>
      </c>
      <c r="J30" s="78" t="str">
        <f>IF(VLOOKUP($A30,Details!$A$5:$M$52,MATCH(Summary!J$4,Details!$A$4:$M$4,0),0)="","","✓")</f>
        <v>✓</v>
      </c>
      <c r="K30" s="78" t="str">
        <f>IF(VLOOKUP($A30,Details!$A$5:$M$52,MATCH(Summary!K$4,Details!$A$4:$M$4,0),0)="","","✓")</f>
        <v/>
      </c>
      <c r="L30" s="95" t="str">
        <f>IF(VLOOKUP($A30,Details!$A$5:$M$52,MATCH(Summary!L$4,Details!$A$4:$M$4,0),0)="","","✓")</f>
        <v>✓</v>
      </c>
    </row>
    <row r="31" spans="1:12" x14ac:dyDescent="0.2">
      <c r="A31" s="9" t="str">
        <f>Details!A31</f>
        <v>Norway</v>
      </c>
      <c r="B31" s="27" t="str">
        <f>IF(VLOOKUP($A31,Details!$A$5:$M$52,MATCH(Summary!B$4,Details!$A$4:$M$4,0),0)="","",VLOOKUP($A31,Details!$A$5:$M$52,MATCH(Summary!B$4,Details!$A$4:$M$4,0),0))</f>
        <v>June 29, 2020</v>
      </c>
      <c r="C31" s="27" t="str">
        <f>IF(VLOOKUP($A31,Details!$A$5:$M$52,MATCH(Summary!C$4,Details!$A$4:$M$4,0),0)="","","✓")</f>
        <v>✓</v>
      </c>
      <c r="D31" s="27" t="str">
        <f>IF(VLOOKUP($A31,Details!$A$5:$M$52,MATCH(Summary!D$4,Details!$A$4:$M$4,0),0)="","","✓")</f>
        <v/>
      </c>
      <c r="E31" s="27" t="str">
        <f>IF(VLOOKUP($A31,Details!$A$5:$M$52,MATCH(Summary!E$4,Details!$A$4:$M$4,0),0)="","","✓")</f>
        <v>✓</v>
      </c>
      <c r="F31" s="27" t="str">
        <f>IF(VLOOKUP($A31,Details!$A$5:$M$52,MATCH(Summary!F$4,Details!$A$4:$M$4,0),0)="","","✓")</f>
        <v>✓</v>
      </c>
      <c r="G31" s="27" t="str">
        <f>IF(VLOOKUP($A31,Details!$A$5:$M$52,MATCH(Summary!G$4,Details!$A$4:$M$4,0),0)="","","✓")</f>
        <v>✓</v>
      </c>
      <c r="H31" s="27" t="str">
        <f>IF(VLOOKUP($A31,Details!$A$5:$M$52,MATCH(Summary!H$4,Details!$A$4:$M$4,0),0)="","","✓")</f>
        <v>✓</v>
      </c>
      <c r="I31" s="27" t="str">
        <f>IF(VLOOKUP($A31,Details!$A$5:$M$52,MATCH(Summary!I$4,Details!$A$4:$M$4,0),0)="","","✓")</f>
        <v>✓</v>
      </c>
      <c r="J31" s="27" t="str">
        <f>IF(VLOOKUP($A31,Details!$A$5:$M$52,MATCH(Summary!J$4,Details!$A$4:$M$4,0),0)="","","✓")</f>
        <v>✓</v>
      </c>
      <c r="K31" s="27" t="str">
        <f>IF(VLOOKUP($A31,Details!$A$5:$M$52,MATCH(Summary!K$4,Details!$A$4:$M$4,0),0)="","","✓")</f>
        <v/>
      </c>
      <c r="L31" s="10" t="str">
        <f>IF(VLOOKUP($A31,Details!$A$5:$M$52,MATCH(Summary!L$4,Details!$A$4:$M$4,0),0)="","","✓")</f>
        <v/>
      </c>
    </row>
    <row r="32" spans="1:12" s="82" customFormat="1" x14ac:dyDescent="0.2">
      <c r="A32" s="94" t="str">
        <f>Details!A32</f>
        <v>Poland</v>
      </c>
      <c r="B32" s="78" t="str">
        <f>IF(VLOOKUP($A32,Details!$A$5:$M$52,MATCH(Summary!B$4,Details!$A$4:$M$4,0),0)="","",VLOOKUP($A32,Details!$A$5:$M$52,MATCH(Summary!B$4,Details!$A$4:$M$4,0),0))</f>
        <v>July 3, 2020</v>
      </c>
      <c r="C32" s="78" t="str">
        <f>IF(VLOOKUP($A32,Details!$A$5:$M$52,MATCH(Summary!C$4,Details!$A$4:$M$4,0),0)="","","✓")</f>
        <v>✓</v>
      </c>
      <c r="D32" s="78" t="str">
        <f>IF(VLOOKUP($A32,Details!$A$5:$M$52,MATCH(Summary!D$4,Details!$A$4:$M$4,0),0)="","","✓")</f>
        <v>✓</v>
      </c>
      <c r="E32" s="78" t="str">
        <f>IF(VLOOKUP($A32,Details!$A$5:$M$52,MATCH(Summary!E$4,Details!$A$4:$M$4,0),0)="","","✓")</f>
        <v>✓</v>
      </c>
      <c r="F32" s="78" t="str">
        <f>IF(VLOOKUP($A32,Details!$A$5:$M$52,MATCH(Summary!F$4,Details!$A$4:$M$4,0),0)="","","✓")</f>
        <v>✓</v>
      </c>
      <c r="G32" s="78" t="str">
        <f>IF(VLOOKUP($A32,Details!$A$5:$M$52,MATCH(Summary!G$4,Details!$A$4:$M$4,0),0)="","","✓")</f>
        <v>✓</v>
      </c>
      <c r="H32" s="78" t="str">
        <f>IF(VLOOKUP($A32,Details!$A$5:$M$52,MATCH(Summary!H$4,Details!$A$4:$M$4,0),0)="","","✓")</f>
        <v>✓</v>
      </c>
      <c r="I32" s="78" t="str">
        <f>IF(VLOOKUP($A32,Details!$A$5:$M$52,MATCH(Summary!I$4,Details!$A$4:$M$4,0),0)="","","✓")</f>
        <v>✓</v>
      </c>
      <c r="J32" s="78" t="str">
        <f>IF(VLOOKUP($A32,Details!$A$5:$M$52,MATCH(Summary!J$4,Details!$A$4:$M$4,0),0)="","","✓")</f>
        <v>✓</v>
      </c>
      <c r="K32" s="78" t="str">
        <f>IF(VLOOKUP($A32,Details!$A$5:$M$52,MATCH(Summary!K$4,Details!$A$4:$M$4,0),0)="","","✓")</f>
        <v/>
      </c>
      <c r="L32" s="95" t="str">
        <f>IF(VLOOKUP($A32,Details!$A$5:$M$52,MATCH(Summary!L$4,Details!$A$4:$M$4,0),0)="","","✓")</f>
        <v>✓</v>
      </c>
    </row>
    <row r="33" spans="1:15" x14ac:dyDescent="0.2">
      <c r="A33" s="9" t="str">
        <f>Details!A33</f>
        <v>Portugal</v>
      </c>
      <c r="B33" s="27" t="str">
        <f>IF(VLOOKUP($A33,Details!$A$5:$M$52,MATCH(Summary!B$4,Details!$A$4:$M$4,0),0)="","",VLOOKUP($A33,Details!$A$5:$M$52,MATCH(Summary!B$4,Details!$A$4:$M$4,0),0))</f>
        <v>June 26, 2020</v>
      </c>
      <c r="C33" s="27" t="str">
        <f>IF(VLOOKUP($A33,Details!$A$5:$M$52,MATCH(Summary!C$4,Details!$A$4:$M$4,0),0)="","","✓")</f>
        <v>✓</v>
      </c>
      <c r="D33" s="27" t="str">
        <f>IF(VLOOKUP($A33,Details!$A$5:$M$52,MATCH(Summary!D$4,Details!$A$4:$M$4,0),0)="","","✓")</f>
        <v/>
      </c>
      <c r="E33" s="27" t="str">
        <f>IF(VLOOKUP($A33,Details!$A$5:$M$52,MATCH(Summary!E$4,Details!$A$4:$M$4,0),0)="","","✓")</f>
        <v>✓</v>
      </c>
      <c r="F33" s="27" t="str">
        <f>IF(VLOOKUP($A33,Details!$A$5:$M$52,MATCH(Summary!F$4,Details!$A$4:$M$4,0),0)="","","✓")</f>
        <v>✓</v>
      </c>
      <c r="G33" s="27" t="str">
        <f>IF(VLOOKUP($A33,Details!$A$5:$M$52,MATCH(Summary!G$4,Details!$A$4:$M$4,0),0)="","","✓")</f>
        <v>✓</v>
      </c>
      <c r="H33" s="27" t="str">
        <f>IF(VLOOKUP($A33,Details!$A$5:$M$52,MATCH(Summary!H$4,Details!$A$4:$M$4,0),0)="","","✓")</f>
        <v>✓</v>
      </c>
      <c r="I33" s="27" t="str">
        <f>IF(VLOOKUP($A33,Details!$A$5:$M$52,MATCH(Summary!I$4,Details!$A$4:$M$4,0),0)="","","✓")</f>
        <v>✓</v>
      </c>
      <c r="J33" s="27" t="str">
        <f>IF(VLOOKUP($A33,Details!$A$5:$M$52,MATCH(Summary!J$4,Details!$A$4:$M$4,0),0)="","","✓")</f>
        <v>✓</v>
      </c>
      <c r="K33" s="27" t="str">
        <f>IF(VLOOKUP($A33,Details!$A$5:$M$52,MATCH(Summary!K$4,Details!$A$4:$M$4,0),0)="","","✓")</f>
        <v/>
      </c>
      <c r="L33" s="10" t="str">
        <f>IF(VLOOKUP($A33,Details!$A$5:$M$52,MATCH(Summary!L$4,Details!$A$4:$M$4,0),0)="","","✓")</f>
        <v>✓</v>
      </c>
      <c r="N33" s="118" t="s">
        <v>515</v>
      </c>
    </row>
    <row r="34" spans="1:15" s="82" customFormat="1" x14ac:dyDescent="0.2">
      <c r="A34" s="94" t="str">
        <f>Details!A34</f>
        <v>Slovak Republic</v>
      </c>
      <c r="B34" s="78" t="str">
        <f>IF(VLOOKUP($A34,Details!$A$5:$M$52,MATCH(Summary!B$4,Details!$A$4:$M$4,0),0)="","",VLOOKUP($A34,Details!$A$5:$M$52,MATCH(Summary!B$4,Details!$A$4:$M$4,0),0))</f>
        <v>June 24, 2020</v>
      </c>
      <c r="C34" s="78" t="str">
        <f>IF(VLOOKUP($A34,Details!$A$5:$M$52,MATCH(Summary!C$4,Details!$A$4:$M$4,0),0)="","","✓")</f>
        <v>✓</v>
      </c>
      <c r="D34" s="78" t="str">
        <f>IF(VLOOKUP($A34,Details!$A$5:$M$52,MATCH(Summary!D$4,Details!$A$4:$M$4,0),0)="","","✓")</f>
        <v>✓</v>
      </c>
      <c r="E34" s="78" t="str">
        <f>IF(VLOOKUP($A34,Details!$A$5:$M$52,MATCH(Summary!E$4,Details!$A$4:$M$4,0),0)="","","✓")</f>
        <v/>
      </c>
      <c r="F34" s="78" t="str">
        <f>IF(VLOOKUP($A34,Details!$A$5:$M$52,MATCH(Summary!F$4,Details!$A$4:$M$4,0),0)="","","✓")</f>
        <v>✓</v>
      </c>
      <c r="G34" s="78" t="str">
        <f>IF(VLOOKUP($A34,Details!$A$5:$M$52,MATCH(Summary!G$4,Details!$A$4:$M$4,0),0)="","","✓")</f>
        <v>✓</v>
      </c>
      <c r="H34" s="78" t="str">
        <f>IF(VLOOKUP($A34,Details!$A$5:$M$52,MATCH(Summary!H$4,Details!$A$4:$M$4,0),0)="","","✓")</f>
        <v>✓</v>
      </c>
      <c r="I34" s="78" t="str">
        <f>IF(VLOOKUP($A34,Details!$A$5:$M$52,MATCH(Summary!I$4,Details!$A$4:$M$4,0),0)="","","✓")</f>
        <v>✓</v>
      </c>
      <c r="J34" s="78" t="str">
        <f>IF(VLOOKUP($A34,Details!$A$5:$M$52,MATCH(Summary!J$4,Details!$A$4:$M$4,0),0)="","","✓")</f>
        <v>✓</v>
      </c>
      <c r="K34" s="78" t="str">
        <f>IF(VLOOKUP($A34,Details!$A$5:$M$52,MATCH(Summary!K$4,Details!$A$4:$M$4,0),0)="","","✓")</f>
        <v>✓</v>
      </c>
      <c r="L34" s="95" t="str">
        <f>IF(VLOOKUP($A34,Details!$A$5:$M$52,MATCH(Summary!L$4,Details!$A$4:$M$4,0),0)="","","✓")</f>
        <v>✓</v>
      </c>
    </row>
    <row r="35" spans="1:15" x14ac:dyDescent="0.2">
      <c r="A35" s="9" t="str">
        <f>Details!A35</f>
        <v>Slovenia</v>
      </c>
      <c r="B35" s="27" t="str">
        <f>IF(VLOOKUP($A35,Details!$A$5:$M$52,MATCH(Summary!B$4,Details!$A$4:$M$4,0),0)="","",VLOOKUP($A35,Details!$A$5:$M$52,MATCH(Summary!B$4,Details!$A$4:$M$4,0),0))</f>
        <v>June 29, 2020</v>
      </c>
      <c r="C35" s="27" t="str">
        <f>IF(VLOOKUP($A35,Details!$A$5:$M$52,MATCH(Summary!C$4,Details!$A$4:$M$4,0),0)="","","✓")</f>
        <v>✓</v>
      </c>
      <c r="D35" s="27" t="str">
        <f>IF(VLOOKUP($A35,Details!$A$5:$M$52,MATCH(Summary!D$4,Details!$A$4:$M$4,0),0)="","","✓")</f>
        <v/>
      </c>
      <c r="E35" s="27" t="str">
        <f>IF(VLOOKUP($A35,Details!$A$5:$M$52,MATCH(Summary!E$4,Details!$A$4:$M$4,0),0)="","","✓")</f>
        <v>✓</v>
      </c>
      <c r="F35" s="27" t="str">
        <f>IF(VLOOKUP($A35,Details!$A$5:$M$52,MATCH(Summary!F$4,Details!$A$4:$M$4,0),0)="","","✓")</f>
        <v>✓</v>
      </c>
      <c r="G35" s="27" t="str">
        <f>IF(VLOOKUP($A35,Details!$A$5:$M$52,MATCH(Summary!G$4,Details!$A$4:$M$4,0),0)="","","✓")</f>
        <v>✓</v>
      </c>
      <c r="H35" s="27" t="str">
        <f>IF(VLOOKUP($A35,Details!$A$5:$M$52,MATCH(Summary!H$4,Details!$A$4:$M$4,0),0)="","","✓")</f>
        <v>✓</v>
      </c>
      <c r="I35" s="27" t="str">
        <f>IF(VLOOKUP($A35,Details!$A$5:$M$52,MATCH(Summary!I$4,Details!$A$4:$M$4,0),0)="","","✓")</f>
        <v>✓</v>
      </c>
      <c r="J35" s="27" t="str">
        <f>IF(VLOOKUP($A35,Details!$A$5:$M$52,MATCH(Summary!J$4,Details!$A$4:$M$4,0),0)="","","✓")</f>
        <v>✓</v>
      </c>
      <c r="K35" s="27" t="str">
        <f>IF(VLOOKUP($A35,Details!$A$5:$M$52,MATCH(Summary!K$4,Details!$A$4:$M$4,0),0)="","","✓")</f>
        <v/>
      </c>
      <c r="L35" s="10" t="str">
        <f>IF(VLOOKUP($A35,Details!$A$5:$M$52,MATCH(Summary!L$4,Details!$A$4:$M$4,0),0)="","","✓")</f>
        <v/>
      </c>
    </row>
    <row r="36" spans="1:15" s="82" customFormat="1" x14ac:dyDescent="0.2">
      <c r="A36" s="94" t="str">
        <f>Details!A36</f>
        <v>Spain</v>
      </c>
      <c r="B36" s="78" t="str">
        <f>IF(VLOOKUP($A36,Details!$A$5:$M$52,MATCH(Summary!B$4,Details!$A$4:$M$4,0),0)="","",VLOOKUP($A36,Details!$A$5:$M$52,MATCH(Summary!B$4,Details!$A$4:$M$4,0),0))</f>
        <v>July 3, 2020</v>
      </c>
      <c r="C36" s="78" t="str">
        <f>IF(VLOOKUP($A36,Details!$A$5:$M$52,MATCH(Summary!C$4,Details!$A$4:$M$4,0),0)="","","✓")</f>
        <v>✓</v>
      </c>
      <c r="D36" s="78" t="str">
        <f>IF(VLOOKUP($A36,Details!$A$5:$M$52,MATCH(Summary!D$4,Details!$A$4:$M$4,0),0)="","","✓")</f>
        <v>✓</v>
      </c>
      <c r="E36" s="78" t="str">
        <f>IF(VLOOKUP($A36,Details!$A$5:$M$52,MATCH(Summary!E$4,Details!$A$4:$M$4,0),0)="","","✓")</f>
        <v>✓</v>
      </c>
      <c r="F36" s="78" t="str">
        <f>IF(VLOOKUP($A36,Details!$A$5:$M$52,MATCH(Summary!F$4,Details!$A$4:$M$4,0),0)="","","✓")</f>
        <v>✓</v>
      </c>
      <c r="G36" s="78" t="str">
        <f>IF(VLOOKUP($A36,Details!$A$5:$M$52,MATCH(Summary!G$4,Details!$A$4:$M$4,0),0)="","","✓")</f>
        <v>✓</v>
      </c>
      <c r="H36" s="78" t="str">
        <f>IF(VLOOKUP($A36,Details!$A$5:$M$52,MATCH(Summary!H$4,Details!$A$4:$M$4,0),0)="","","✓")</f>
        <v>✓</v>
      </c>
      <c r="I36" s="78" t="str">
        <f>IF(VLOOKUP($A36,Details!$A$5:$M$52,MATCH(Summary!I$4,Details!$A$4:$M$4,0),0)="","","✓")</f>
        <v>✓</v>
      </c>
      <c r="J36" s="78" t="str">
        <f>IF(VLOOKUP($A36,Details!$A$5:$M$52,MATCH(Summary!J$4,Details!$A$4:$M$4,0),0)="","","✓")</f>
        <v>✓</v>
      </c>
      <c r="K36" s="78" t="str">
        <f>IF(VLOOKUP($A36,Details!$A$5:$M$52,MATCH(Summary!K$4,Details!$A$4:$M$4,0),0)="","","✓")</f>
        <v>✓</v>
      </c>
      <c r="L36" s="95" t="str">
        <f>IF(VLOOKUP($A36,Details!$A$5:$M$52,MATCH(Summary!L$4,Details!$A$4:$M$4,0),0)="","","✓")</f>
        <v>✓</v>
      </c>
    </row>
    <row r="37" spans="1:15" x14ac:dyDescent="0.2">
      <c r="A37" s="9" t="str">
        <f>Details!A37</f>
        <v>Sweden</v>
      </c>
      <c r="B37" s="27" t="str">
        <f>IF(VLOOKUP($A37,Details!$A$5:$M$52,MATCH(Summary!B$4,Details!$A$4:$M$4,0),0)="","",VLOOKUP($A37,Details!$A$5:$M$52,MATCH(Summary!B$4,Details!$A$4:$M$4,0),0))</f>
        <v>July 3, 2020</v>
      </c>
      <c r="C37" s="27" t="str">
        <f>IF(VLOOKUP($A37,Details!$A$5:$M$52,MATCH(Summary!C$4,Details!$A$4:$M$4,0),0)="","","✓")</f>
        <v>✓</v>
      </c>
      <c r="D37" s="27" t="str">
        <f>IF(VLOOKUP($A37,Details!$A$5:$M$52,MATCH(Summary!D$4,Details!$A$4:$M$4,0),0)="","","✓")</f>
        <v>✓</v>
      </c>
      <c r="E37" s="27" t="str">
        <f>IF(VLOOKUP($A37,Details!$A$5:$M$52,MATCH(Summary!E$4,Details!$A$4:$M$4,0),0)="","","✓")</f>
        <v>✓</v>
      </c>
      <c r="F37" s="27" t="str">
        <f>IF(VLOOKUP($A37,Details!$A$5:$M$52,MATCH(Summary!F$4,Details!$A$4:$M$4,0),0)="","","✓")</f>
        <v>✓</v>
      </c>
      <c r="G37" s="27" t="str">
        <f>IF(VLOOKUP($A37,Details!$A$5:$M$52,MATCH(Summary!G$4,Details!$A$4:$M$4,0),0)="","","✓")</f>
        <v>✓</v>
      </c>
      <c r="H37" s="27" t="str">
        <f>IF(VLOOKUP($A37,Details!$A$5:$M$52,MATCH(Summary!H$4,Details!$A$4:$M$4,0),0)="","","✓")</f>
        <v>✓</v>
      </c>
      <c r="I37" s="27" t="str">
        <f>IF(VLOOKUP($A37,Details!$A$5:$M$52,MATCH(Summary!I$4,Details!$A$4:$M$4,0),0)="","","✓")</f>
        <v>✓</v>
      </c>
      <c r="J37" s="27" t="str">
        <f>IF(VLOOKUP($A37,Details!$A$5:$M$52,MATCH(Summary!J$4,Details!$A$4:$M$4,0),0)="","","✓")</f>
        <v>✓</v>
      </c>
      <c r="K37" s="27" t="str">
        <f>IF(VLOOKUP($A37,Details!$A$5:$M$52,MATCH(Summary!K$4,Details!$A$4:$M$4,0),0)="","","✓")</f>
        <v/>
      </c>
      <c r="L37" s="10" t="str">
        <f>IF(VLOOKUP($A37,Details!$A$5:$M$52,MATCH(Summary!L$4,Details!$A$4:$M$4,0),0)="","","✓")</f>
        <v/>
      </c>
    </row>
    <row r="38" spans="1:15" s="82" customFormat="1" x14ac:dyDescent="0.2">
      <c r="A38" s="94" t="str">
        <f>Details!A38</f>
        <v>Switzerland</v>
      </c>
      <c r="B38" s="78" t="str">
        <f>IF(VLOOKUP($A38,Details!$A$5:$M$52,MATCH(Summary!B$4,Details!$A$4:$M$4,0),0)="","",VLOOKUP($A38,Details!$A$5:$M$52,MATCH(Summary!B$4,Details!$A$4:$M$4,0),0))</f>
        <v>July 3, 2020</v>
      </c>
      <c r="C38" s="78" t="str">
        <f>IF(VLOOKUP($A38,Details!$A$5:$M$52,MATCH(Summary!C$4,Details!$A$4:$M$4,0),0)="","","✓")</f>
        <v>✓</v>
      </c>
      <c r="D38" s="78" t="str">
        <f>IF(VLOOKUP($A38,Details!$A$5:$M$52,MATCH(Summary!D$4,Details!$A$4:$M$4,0),0)="","","✓")</f>
        <v>✓</v>
      </c>
      <c r="E38" s="78" t="str">
        <f>IF(VLOOKUP($A38,Details!$A$5:$M$52,MATCH(Summary!E$4,Details!$A$4:$M$4,0),0)="","","✓")</f>
        <v>✓</v>
      </c>
      <c r="F38" s="78" t="str">
        <f>IF(VLOOKUP($A38,Details!$A$5:$M$52,MATCH(Summary!F$4,Details!$A$4:$M$4,0),0)="","","✓")</f>
        <v>✓</v>
      </c>
      <c r="G38" s="78" t="str">
        <f>IF(VLOOKUP($A38,Details!$A$5:$M$52,MATCH(Summary!G$4,Details!$A$4:$M$4,0),0)="","","✓")</f>
        <v>✓</v>
      </c>
      <c r="H38" s="78" t="str">
        <f>IF(VLOOKUP($A38,Details!$A$5:$M$52,MATCH(Summary!H$4,Details!$A$4:$M$4,0),0)="","","✓")</f>
        <v>✓</v>
      </c>
      <c r="I38" s="78" t="str">
        <f>IF(VLOOKUP($A38,Details!$A$5:$M$52,MATCH(Summary!I$4,Details!$A$4:$M$4,0),0)="","","✓")</f>
        <v>✓</v>
      </c>
      <c r="J38" s="78" t="str">
        <f>IF(VLOOKUP($A38,Details!$A$5:$M$52,MATCH(Summary!J$4,Details!$A$4:$M$4,0),0)="","","✓")</f>
        <v>✓</v>
      </c>
      <c r="K38" s="78" t="str">
        <f>IF(VLOOKUP($A38,Details!$A$5:$M$52,MATCH(Summary!K$4,Details!$A$4:$M$4,0),0)="","","✓")</f>
        <v/>
      </c>
      <c r="L38" s="95" t="str">
        <f>IF(VLOOKUP($A38,Details!$A$5:$M$52,MATCH(Summary!L$4,Details!$A$4:$M$4,0),0)="","","✓")</f>
        <v/>
      </c>
    </row>
    <row r="39" spans="1:15" x14ac:dyDescent="0.2">
      <c r="A39" s="9" t="str">
        <f>Details!A39</f>
        <v>Turkey</v>
      </c>
      <c r="B39" s="27" t="str">
        <f>IF(VLOOKUP($A39,Details!$A$5:$M$52,MATCH(Summary!B$4,Details!$A$4:$M$4,0),0)="","",VLOOKUP($A39,Details!$A$5:$M$52,MATCH(Summary!B$4,Details!$A$4:$M$4,0),0))</f>
        <v>June 26, 2020</v>
      </c>
      <c r="C39" s="27" t="str">
        <f>IF(VLOOKUP($A39,Details!$A$5:$M$52,MATCH(Summary!C$4,Details!$A$4:$M$4,0),0)="","","✓")</f>
        <v>✓</v>
      </c>
      <c r="D39" s="27" t="str">
        <f>IF(VLOOKUP($A39,Details!$A$5:$M$52,MATCH(Summary!D$4,Details!$A$4:$M$4,0),0)="","","✓")</f>
        <v>✓</v>
      </c>
      <c r="E39" s="27" t="str">
        <f>IF(VLOOKUP($A39,Details!$A$5:$M$52,MATCH(Summary!E$4,Details!$A$4:$M$4,0),0)="","","✓")</f>
        <v>✓</v>
      </c>
      <c r="F39" s="27" t="str">
        <f>IF(VLOOKUP($A39,Details!$A$5:$M$52,MATCH(Summary!F$4,Details!$A$4:$M$4,0),0)="","","✓")</f>
        <v/>
      </c>
      <c r="G39" s="27" t="str">
        <f>IF(VLOOKUP($A39,Details!$A$5:$M$52,MATCH(Summary!G$4,Details!$A$4:$M$4,0),0)="","","✓")</f>
        <v/>
      </c>
      <c r="H39" s="27" t="str">
        <f>IF(VLOOKUP($A39,Details!$A$5:$M$52,MATCH(Summary!H$4,Details!$A$4:$M$4,0),0)="","","✓")</f>
        <v>✓</v>
      </c>
      <c r="I39" s="27" t="str">
        <f>IF(VLOOKUP($A39,Details!$A$5:$M$52,MATCH(Summary!I$4,Details!$A$4:$M$4,0),0)="","","✓")</f>
        <v>✓</v>
      </c>
      <c r="J39" s="27" t="str">
        <f>IF(VLOOKUP($A39,Details!$A$5:$M$52,MATCH(Summary!J$4,Details!$A$4:$M$4,0),0)="","","✓")</f>
        <v>✓</v>
      </c>
      <c r="K39" s="27" t="str">
        <f>IF(VLOOKUP($A39,Details!$A$5:$M$52,MATCH(Summary!K$4,Details!$A$4:$M$4,0),0)="","","✓")</f>
        <v/>
      </c>
      <c r="L39" s="10" t="str">
        <f>IF(VLOOKUP($A39,Details!$A$5:$M$52,MATCH(Summary!L$4,Details!$A$4:$M$4,0),0)="","","✓")</f>
        <v>✓</v>
      </c>
    </row>
    <row r="40" spans="1:15" s="82" customFormat="1" x14ac:dyDescent="0.2">
      <c r="A40" s="94" t="str">
        <f>Details!A40</f>
        <v>United Kingdom</v>
      </c>
      <c r="B40" s="78" t="str">
        <f>IF(VLOOKUP($A40,Details!$A$5:$M$52,MATCH(Summary!B$4,Details!$A$4:$M$4,0),0)="","",VLOOKUP($A40,Details!$A$5:$M$52,MATCH(Summary!B$4,Details!$A$4:$M$4,0),0))</f>
        <v>July 3, 2020</v>
      </c>
      <c r="C40" s="78" t="str">
        <f>IF(VLOOKUP($A40,Details!$A$5:$M$52,MATCH(Summary!C$4,Details!$A$4:$M$4,0),0)="","","✓")</f>
        <v>✓</v>
      </c>
      <c r="D40" s="78" t="str">
        <f>IF(VLOOKUP($A40,Details!$A$5:$M$52,MATCH(Summary!D$4,Details!$A$4:$M$4,0),0)="","","✓")</f>
        <v>✓</v>
      </c>
      <c r="E40" s="78" t="str">
        <f>IF(VLOOKUP($A40,Details!$A$5:$M$52,MATCH(Summary!E$4,Details!$A$4:$M$4,0),0)="","","✓")</f>
        <v>✓</v>
      </c>
      <c r="F40" s="78" t="str">
        <f>IF(VLOOKUP($A40,Details!$A$5:$M$52,MATCH(Summary!F$4,Details!$A$4:$M$4,0),0)="","","✓")</f>
        <v>✓</v>
      </c>
      <c r="G40" s="78" t="str">
        <f>IF(VLOOKUP($A40,Details!$A$5:$M$52,MATCH(Summary!G$4,Details!$A$4:$M$4,0),0)="","","✓")</f>
        <v>✓</v>
      </c>
      <c r="H40" s="78" t="str">
        <f>IF(VLOOKUP($A40,Details!$A$5:$M$52,MATCH(Summary!H$4,Details!$A$4:$M$4,0),0)="","","✓")</f>
        <v>✓</v>
      </c>
      <c r="I40" s="78" t="str">
        <f>IF(VLOOKUP($A40,Details!$A$5:$M$52,MATCH(Summary!I$4,Details!$A$4:$M$4,0),0)="","","✓")</f>
        <v>✓</v>
      </c>
      <c r="J40" s="78" t="str">
        <f>IF(VLOOKUP($A40,Details!$A$5:$M$52,MATCH(Summary!J$4,Details!$A$4:$M$4,0),0)="","","✓")</f>
        <v>✓</v>
      </c>
      <c r="K40" s="78" t="str">
        <f>IF(VLOOKUP($A40,Details!$A$5:$M$52,MATCH(Summary!K$4,Details!$A$4:$M$4,0),0)="","","✓")</f>
        <v/>
      </c>
      <c r="L40" s="95" t="str">
        <f>IF(VLOOKUP($A40,Details!$A$5:$M$52,MATCH(Summary!L$4,Details!$A$4:$M$4,0),0)="","","✓")</f>
        <v>✓</v>
      </c>
    </row>
    <row r="41" spans="1:15" s="39" customFormat="1" ht="26.25" thickBot="1" x14ac:dyDescent="0.25">
      <c r="A41" s="91" t="str">
        <f>Details!A41</f>
        <v>United States 
(federal level)</v>
      </c>
      <c r="B41" s="92" t="str">
        <f>IF(VLOOKUP($A41,Details!$A$5:$M$52,MATCH(Summary!B$4,Details!$A$4:$M$4,0),0)="","",VLOOKUP($A41,Details!$A$5:$M$52,MATCH(Summary!B$4,Details!$A$4:$M$4,0),0))</f>
        <v>June 26, 2020</v>
      </c>
      <c r="C41" s="92" t="str">
        <f>IF(VLOOKUP($A41,Details!$A$5:$M$52,MATCH(Summary!C$4,Details!$A$4:$M$4,0),0)="","","✓")</f>
        <v>✓</v>
      </c>
      <c r="D41" s="92" t="str">
        <f>IF(VLOOKUP($A41,Details!$A$5:$M$52,MATCH(Summary!D$4,Details!$A$4:$M$4,0),0)="","","✓")</f>
        <v>✓</v>
      </c>
      <c r="E41" s="92" t="str">
        <f>IF(VLOOKUP($A41,Details!$A$5:$M$52,MATCH(Summary!E$4,Details!$A$4:$M$4,0),0)="","","✓")</f>
        <v>✓</v>
      </c>
      <c r="F41" s="92" t="str">
        <f>IF(VLOOKUP($A41,Details!$A$5:$M$52,MATCH(Summary!F$4,Details!$A$4:$M$4,0),0)="","","✓")</f>
        <v>✓</v>
      </c>
      <c r="G41" s="92" t="str">
        <f>IF(VLOOKUP($A41,Details!$A$5:$M$52,MATCH(Summary!G$4,Details!$A$4:$M$4,0),0)="","","✓")</f>
        <v>✓</v>
      </c>
      <c r="H41" s="92" t="str">
        <f>IF(VLOOKUP($A41,Details!$A$5:$M$52,MATCH(Summary!H$4,Details!$A$4:$M$4,0),0)="","","✓")</f>
        <v>✓</v>
      </c>
      <c r="I41" s="92" t="str">
        <f>IF(VLOOKUP($A41,Details!$A$5:$M$52,MATCH(Summary!I$4,Details!$A$4:$M$4,0),0)="","","✓")</f>
        <v>✓</v>
      </c>
      <c r="J41" s="92" t="str">
        <f>IF(VLOOKUP($A41,Details!$A$5:$M$52,MATCH(Summary!J$4,Details!$A$4:$M$4,0),0)="","","✓")</f>
        <v>✓</v>
      </c>
      <c r="K41" s="92" t="str">
        <f>IF(VLOOKUP($A41,Details!$A$5:$M$52,MATCH(Summary!K$4,Details!$A$4:$M$4,0),0)="","","✓")</f>
        <v/>
      </c>
      <c r="L41" s="93" t="str">
        <f>IF(VLOOKUP($A41,Details!$A$5:$M$52,MATCH(Summary!L$4,Details!$A$4:$M$4,0),0)="","","✓")</f>
        <v>✓</v>
      </c>
    </row>
    <row r="42" spans="1:15" s="39" customFormat="1" ht="20.100000000000001" customHeight="1" thickBot="1" x14ac:dyDescent="0.25">
      <c r="A42" s="122" t="s">
        <v>263</v>
      </c>
      <c r="B42" s="123"/>
      <c r="C42" s="51">
        <f>COUNTIF(C5:C41,"✓")/37</f>
        <v>1</v>
      </c>
      <c r="D42" s="51">
        <f t="shared" ref="D42:K42" si="0">COUNTIF(D5:D41,"✓")/37</f>
        <v>0.89189189189189189</v>
      </c>
      <c r="E42" s="51">
        <f t="shared" si="0"/>
        <v>0.83783783783783783</v>
      </c>
      <c r="F42" s="51">
        <f t="shared" si="0"/>
        <v>0.91891891891891897</v>
      </c>
      <c r="G42" s="51">
        <f t="shared" si="0"/>
        <v>0.89189189189189189</v>
      </c>
      <c r="H42" s="51">
        <f t="shared" si="0"/>
        <v>0.97297297297297303</v>
      </c>
      <c r="I42" s="51">
        <f t="shared" si="0"/>
        <v>0.91891891891891897</v>
      </c>
      <c r="J42" s="51">
        <f t="shared" si="0"/>
        <v>1</v>
      </c>
      <c r="K42" s="51">
        <f t="shared" si="0"/>
        <v>0.24324324324324326</v>
      </c>
      <c r="L42" s="51">
        <f>COUNTIF(L5:L41,"✓")/37</f>
        <v>0.72972972972972971</v>
      </c>
      <c r="O42" s="52"/>
    </row>
    <row r="43" spans="1:15" s="3" customFormat="1" ht="63.75" x14ac:dyDescent="0.2">
      <c r="A43" s="7" t="str">
        <f>Details!A43</f>
        <v>G20 Non-OECD and Accession countries</v>
      </c>
      <c r="B43" s="6" t="s">
        <v>3</v>
      </c>
      <c r="C43" s="24" t="s">
        <v>4</v>
      </c>
      <c r="D43" s="24" t="s">
        <v>437</v>
      </c>
      <c r="E43" s="24" t="s">
        <v>99</v>
      </c>
      <c r="F43" s="24" t="s">
        <v>100</v>
      </c>
      <c r="G43" s="24" t="s">
        <v>5</v>
      </c>
      <c r="H43" s="24" t="s">
        <v>116</v>
      </c>
      <c r="I43" s="24" t="s">
        <v>6</v>
      </c>
      <c r="J43" s="24" t="s">
        <v>101</v>
      </c>
      <c r="K43" s="24" t="s">
        <v>180</v>
      </c>
      <c r="L43" s="5" t="s">
        <v>97</v>
      </c>
    </row>
    <row r="44" spans="1:15" x14ac:dyDescent="0.2">
      <c r="A44" s="8" t="str">
        <f>Details!A44</f>
        <v>Argentina</v>
      </c>
      <c r="B44" s="25" t="str">
        <f>IF(VLOOKUP($A44,Details!$A$5:$M$52,MATCH(Summary!B$4,Details!$A$4:$M$4,0),0)="","",VLOOKUP($A44,Details!$A$5:$M$52,MATCH(Summary!B$4,Details!$A$4:$M$4,0),0))</f>
        <v>June 26, 2020</v>
      </c>
      <c r="C44" s="25" t="str">
        <f>IF(VLOOKUP($A44,Details!$A$5:$M$52,MATCH(Summary!C$4,Details!$A$4:$M$4,0),0)="","","✓")</f>
        <v>✓</v>
      </c>
      <c r="D44" s="25" t="str">
        <f>IF(VLOOKUP($A44,Details!$A$5:$M$52,MATCH(Summary!D$4,Details!$A$4:$M$4,0),0)="","","✓")</f>
        <v>✓</v>
      </c>
      <c r="E44" s="25" t="str">
        <f>IF(VLOOKUP($A44,Details!$A$5:$M$52,MATCH(Summary!E$4,Details!$A$4:$M$4,0),0)="","","✓")</f>
        <v>✓</v>
      </c>
      <c r="F44" s="25" t="str">
        <f>IF(VLOOKUP($A44,Details!$A$5:$M$52,MATCH(Summary!F$4,Details!$A$4:$M$4,0),0)="","","✓")</f>
        <v/>
      </c>
      <c r="G44" s="25" t="str">
        <f>IF(VLOOKUP($A44,Details!$A$5:$M$52,MATCH(Summary!G$4,Details!$A$4:$M$4,0),0)="","","✓")</f>
        <v>✓</v>
      </c>
      <c r="H44" s="25" t="str">
        <f>IF(VLOOKUP($A44,Details!$A$5:$M$52,MATCH(Summary!H$4,Details!$A$4:$M$4,0),0)="","","✓")</f>
        <v>✓</v>
      </c>
      <c r="I44" s="25" t="str">
        <f>IF(VLOOKUP($A44,Details!$A$5:$M$52,MATCH(Summary!I$4,Details!$A$4:$M$4,0),0)="","","✓")</f>
        <v>✓</v>
      </c>
      <c r="J44" s="25" t="str">
        <f>IF(VLOOKUP($A44,Details!$A$5:$M$52,MATCH(Summary!J$4,Details!$A$4:$M$4,0),0)="","","✓")</f>
        <v>✓</v>
      </c>
      <c r="K44" s="25" t="str">
        <f>IF(VLOOKUP($A44,Details!$A$5:$M$52,MATCH(Summary!K$4,Details!$A$4:$M$4,0),0)="","","✓")</f>
        <v>✓</v>
      </c>
      <c r="L44" s="31" t="str">
        <f>IF(VLOOKUP($A44,Details!$A$5:$M$52,MATCH(Summary!L$4,Details!$A$4:$M$4,0),0)="","","✓")</f>
        <v>✓</v>
      </c>
    </row>
    <row r="45" spans="1:15" s="63" customFormat="1" ht="25.5" x14ac:dyDescent="0.2">
      <c r="A45" s="61" t="str">
        <f>Details!A45</f>
        <v>Brazil
(national level)</v>
      </c>
      <c r="B45" s="40" t="str">
        <f>IF(VLOOKUP($A45,Details!$A$5:$M$52,MATCH(Summary!B$4,Details!$A$4:$M$4,0),0)="","",VLOOKUP($A45,Details!$A$5:$M$52,MATCH(Summary!B$4,Details!$A$4:$M$4,0),0))</f>
        <v>April 8, 2020</v>
      </c>
      <c r="C45" s="40" t="str">
        <f>IF(VLOOKUP($A45,Details!$A$5:$M$52,MATCH(Summary!C$4,Details!$A$4:$M$4,0),0)="","","✓")</f>
        <v>✓</v>
      </c>
      <c r="D45" s="40" t="str">
        <f>IF(VLOOKUP($A45,Details!$A$5:$M$52,MATCH(Summary!D$4,Details!$A$4:$M$4,0),0)="","","✓")</f>
        <v>✓</v>
      </c>
      <c r="E45" s="40" t="str">
        <f>IF(VLOOKUP($A45,Details!$A$5:$M$52,MATCH(Summary!E$4,Details!$A$4:$M$4,0),0)="","","✓")</f>
        <v>✓</v>
      </c>
      <c r="F45" s="40" t="str">
        <f>IF(VLOOKUP($A45,Details!$A$5:$M$52,MATCH(Summary!F$4,Details!$A$4:$M$4,0),0)="","","✓")</f>
        <v>✓</v>
      </c>
      <c r="G45" s="40" t="str">
        <f>IF(VLOOKUP($A45,Details!$A$5:$M$52,MATCH(Summary!G$4,Details!$A$4:$M$4,0),0)="","","✓")</f>
        <v/>
      </c>
      <c r="H45" s="40" t="str">
        <f>IF(VLOOKUP($A45,Details!$A$5:$M$52,MATCH(Summary!H$4,Details!$A$4:$M$4,0),0)="","","✓")</f>
        <v>✓</v>
      </c>
      <c r="I45" s="40" t="str">
        <f>IF(VLOOKUP($A45,Details!$A$5:$M$52,MATCH(Summary!I$4,Details!$A$4:$M$4,0),0)="","","✓")</f>
        <v>✓</v>
      </c>
      <c r="J45" s="40" t="str">
        <f>IF(VLOOKUP($A45,Details!$A$5:$M$52,MATCH(Summary!J$4,Details!$A$4:$M$4,0),0)="","","✓")</f>
        <v>✓</v>
      </c>
      <c r="K45" s="40" t="str">
        <f>IF(VLOOKUP($A45,Details!$A$5:$M$52,MATCH(Summary!K$4,Details!$A$4:$M$4,0),0)="","","✓")</f>
        <v/>
      </c>
      <c r="L45" s="62" t="str">
        <f>IF(VLOOKUP($A45,Details!$A$5:$M$52,MATCH(Summary!L$4,Details!$A$4:$M$4,0),0)="","","✓")</f>
        <v/>
      </c>
      <c r="N45" s="46" t="s">
        <v>515</v>
      </c>
    </row>
    <row r="46" spans="1:15" ht="25.5" x14ac:dyDescent="0.2">
      <c r="A46" s="59" t="str">
        <f>Details!A46</f>
        <v>China
(national level)</v>
      </c>
      <c r="B46" s="27" t="str">
        <f>IF(VLOOKUP($A46,Details!$A$5:$M$52,MATCH(Summary!B$4,Details!$A$4:$M$4,0),0)="","",VLOOKUP($A46,Details!$A$5:$M$52,MATCH(Summary!B$4,Details!$A$4:$M$4,0),0))</f>
        <v>April 24, 2020</v>
      </c>
      <c r="C46" s="27" t="str">
        <f>IF(VLOOKUP($A46,Details!$A$5:$M$52,MATCH(Summary!C$4,Details!$A$4:$M$4,0),0)="","","✓")</f>
        <v>✓</v>
      </c>
      <c r="D46" s="27" t="str">
        <f>IF(VLOOKUP($A46,Details!$A$5:$M$52,MATCH(Summary!D$4,Details!$A$4:$M$4,0),0)="","","✓")</f>
        <v>✓</v>
      </c>
      <c r="E46" s="27" t="str">
        <f>IF(VLOOKUP($A46,Details!$A$5:$M$52,MATCH(Summary!E$4,Details!$A$4:$M$4,0),0)="","","✓")</f>
        <v>✓</v>
      </c>
      <c r="F46" s="27" t="str">
        <f>IF(VLOOKUP($A46,Details!$A$5:$M$52,MATCH(Summary!F$4,Details!$A$4:$M$4,0),0)="","","✓")</f>
        <v/>
      </c>
      <c r="G46" s="27" t="str">
        <f>IF(VLOOKUP($A46,Details!$A$5:$M$52,MATCH(Summary!G$4,Details!$A$4:$M$4,0),0)="","","✓")</f>
        <v/>
      </c>
      <c r="H46" s="27" t="str">
        <f>IF(VLOOKUP($A46,Details!$A$5:$M$52,MATCH(Summary!H$4,Details!$A$4:$M$4,0),0)="","","✓")</f>
        <v>✓</v>
      </c>
      <c r="I46" s="27" t="str">
        <f>IF(VLOOKUP($A46,Details!$A$5:$M$52,MATCH(Summary!I$4,Details!$A$4:$M$4,0),0)="","","✓")</f>
        <v>✓</v>
      </c>
      <c r="J46" s="27" t="str">
        <f>IF(VLOOKUP($A46,Details!$A$5:$M$52,MATCH(Summary!J$4,Details!$A$4:$M$4,0),0)="","","✓")</f>
        <v>✓</v>
      </c>
      <c r="K46" s="27" t="str">
        <f>IF(VLOOKUP($A46,Details!$A$5:$M$52,MATCH(Summary!K$4,Details!$A$4:$M$4,0),0)="","","✓")</f>
        <v>✓</v>
      </c>
      <c r="L46" s="60" t="str">
        <f>IF(VLOOKUP($A46,Details!$A$5:$M$52,MATCH(Summary!L$4,Details!$A$4:$M$4,0),0)="","","✓")</f>
        <v/>
      </c>
    </row>
    <row r="47" spans="1:15" s="80" customFormat="1" x14ac:dyDescent="0.2">
      <c r="A47" s="77" t="str">
        <f>Details!A47</f>
        <v>Costa Rica</v>
      </c>
      <c r="B47" s="78" t="str">
        <f>IF(VLOOKUP($A47,Details!$A$5:$M$52,MATCH(Summary!B$4,Details!$A$4:$M$4,0),0)="","",VLOOKUP($A47,Details!$A$5:$M$52,MATCH(Summary!B$4,Details!$A$4:$M$4,0),0))</f>
        <v>June 4, 2020</v>
      </c>
      <c r="C47" s="78" t="str">
        <f>IF(VLOOKUP($A47,Details!$A$5:$M$52,MATCH(Summary!C$4,Details!$A$4:$M$4,0),0)="","","✓")</f>
        <v>✓</v>
      </c>
      <c r="D47" s="78" t="str">
        <f>IF(VLOOKUP($A47,Details!$A$5:$M$52,MATCH(Summary!D$4,Details!$A$4:$M$4,0),0)="","","✓")</f>
        <v/>
      </c>
      <c r="E47" s="78" t="str">
        <f>IF(VLOOKUP($A47,Details!$A$5:$M$52,MATCH(Summary!E$4,Details!$A$4:$M$4,0),0)="","","✓")</f>
        <v/>
      </c>
      <c r="F47" s="78" t="str">
        <f>IF(VLOOKUP($A47,Details!$A$5:$M$52,MATCH(Summary!F$4,Details!$A$4:$M$4,0),0)="","","✓")</f>
        <v/>
      </c>
      <c r="G47" s="78" t="str">
        <f>IF(VLOOKUP($A47,Details!$A$5:$M$52,MATCH(Summary!G$4,Details!$A$4:$M$4,0),0)="","","✓")</f>
        <v/>
      </c>
      <c r="H47" s="78" t="str">
        <f>IF(VLOOKUP($A47,Details!$A$5:$M$52,MATCH(Summary!H$4,Details!$A$4:$M$4,0),0)="","","✓")</f>
        <v>✓</v>
      </c>
      <c r="I47" s="78" t="str">
        <f>IF(VLOOKUP($A47,Details!$A$5:$M$52,MATCH(Summary!I$4,Details!$A$4:$M$4,0),0)="","","✓")</f>
        <v/>
      </c>
      <c r="J47" s="78" t="str">
        <f>IF(VLOOKUP($A47,Details!$A$5:$M$52,MATCH(Summary!J$4,Details!$A$4:$M$4,0),0)="","","✓")</f>
        <v>✓</v>
      </c>
      <c r="K47" s="78" t="str">
        <f>IF(VLOOKUP($A47,Details!$A$5:$M$52,MATCH(Summary!K$4,Details!$A$4:$M$4,0),0)="","","✓")</f>
        <v/>
      </c>
      <c r="L47" s="79" t="str">
        <f>IF(VLOOKUP($A47,Details!$A$5:$M$52,MATCH(Summary!L$4,Details!$A$4:$M$4,0),0)="","","✓")</f>
        <v/>
      </c>
    </row>
    <row r="48" spans="1:15" s="81" customFormat="1" ht="25.5" x14ac:dyDescent="0.2">
      <c r="A48" s="84" t="str">
        <f>Details!A48</f>
        <v>India
(national level)</v>
      </c>
      <c r="B48" s="42" t="str">
        <f>IF(VLOOKUP($A48,Details!$A$5:$M$52,MATCH(Summary!B$4,Details!$A$4:$M$4,0),0)="","",VLOOKUP($A48,Details!$A$5:$M$52,MATCH(Summary!B$4,Details!$A$4:$M$4,0),0))</f>
        <v>June 26, 2020</v>
      </c>
      <c r="C48" s="42" t="str">
        <f>IF(VLOOKUP($A48,Details!$A$5:$M$52,MATCH(Summary!C$4,Details!$A$4:$M$4,0),0)="","","✓")</f>
        <v>✓</v>
      </c>
      <c r="D48" s="42" t="str">
        <f>IF(VLOOKUP($A48,Details!$A$5:$M$52,MATCH(Summary!D$4,Details!$A$4:$M$4,0),0)="","","✓")</f>
        <v>✓</v>
      </c>
      <c r="E48" s="42" t="str">
        <f>IF(VLOOKUP($A48,Details!$A$5:$M$52,MATCH(Summary!E$4,Details!$A$4:$M$4,0),0)="","","✓")</f>
        <v>✓</v>
      </c>
      <c r="F48" s="42" t="str">
        <f>IF(VLOOKUP($A48,Details!$A$5:$M$52,MATCH(Summary!F$4,Details!$A$4:$M$4,0),0)="","","✓")</f>
        <v/>
      </c>
      <c r="G48" s="42" t="str">
        <f>IF(VLOOKUP($A48,Details!$A$5:$M$52,MATCH(Summary!G$4,Details!$A$4:$M$4,0),0)="","","✓")</f>
        <v/>
      </c>
      <c r="H48" s="42" t="str">
        <f>IF(VLOOKUP($A48,Details!$A$5:$M$52,MATCH(Summary!H$4,Details!$A$4:$M$4,0),0)="","","✓")</f>
        <v>✓</v>
      </c>
      <c r="I48" s="42" t="str">
        <f>IF(VLOOKUP($A48,Details!$A$5:$M$52,MATCH(Summary!I$4,Details!$A$4:$M$4,0),0)="","","✓")</f>
        <v>✓</v>
      </c>
      <c r="J48" s="42" t="str">
        <f>IF(VLOOKUP($A48,Details!$A$5:$M$52,MATCH(Summary!J$4,Details!$A$4:$M$4,0),0)="","","✓")</f>
        <v>✓</v>
      </c>
      <c r="K48" s="42" t="str">
        <f>IF(VLOOKUP($A48,Details!$A$5:$M$52,MATCH(Summary!K$4,Details!$A$4:$M$4,0),0)="","","✓")</f>
        <v/>
      </c>
      <c r="L48" s="85" t="str">
        <f>IF(VLOOKUP($A48,Details!$A$5:$M$52,MATCH(Summary!L$4,Details!$A$4:$M$4,0),0)="","","✓")</f>
        <v>✓</v>
      </c>
    </row>
    <row r="49" spans="1:18" s="82" customFormat="1" x14ac:dyDescent="0.2">
      <c r="A49" s="77" t="str">
        <f>Details!A49</f>
        <v>Indonesia</v>
      </c>
      <c r="B49" s="78" t="str">
        <f>IF(VLOOKUP($A49,Details!$A$5:$M$52,MATCH(Summary!B$4,Details!$A$4:$M$4,0),0)="","",VLOOKUP($A49,Details!$A$5:$M$52,MATCH(Summary!B$4,Details!$A$4:$M$4,0),0))</f>
        <v>May 21, 2020</v>
      </c>
      <c r="C49" s="78" t="str">
        <f>IF(VLOOKUP($A49,Details!$A$5:$M$52,MATCH(Summary!C$4,Details!$A$4:$M$4,0),0)="","","✓")</f>
        <v>✓</v>
      </c>
      <c r="D49" s="78" t="str">
        <f>IF(VLOOKUP($A49,Details!$A$5:$M$52,MATCH(Summary!D$4,Details!$A$4:$M$4,0),0)="","","✓")</f>
        <v>✓</v>
      </c>
      <c r="E49" s="78" t="str">
        <f>IF(VLOOKUP($A49,Details!$A$5:$M$52,MATCH(Summary!E$4,Details!$A$4:$M$4,0),0)="","","✓")</f>
        <v/>
      </c>
      <c r="F49" s="78" t="str">
        <f>IF(VLOOKUP($A49,Details!$A$5:$M$52,MATCH(Summary!F$4,Details!$A$4:$M$4,0),0)="","","✓")</f>
        <v/>
      </c>
      <c r="G49" s="78" t="str">
        <f>IF(VLOOKUP($A49,Details!$A$5:$M$52,MATCH(Summary!G$4,Details!$A$4:$M$4,0),0)="","","✓")</f>
        <v/>
      </c>
      <c r="H49" s="78" t="str">
        <f>IF(VLOOKUP($A49,Details!$A$5:$M$52,MATCH(Summary!H$4,Details!$A$4:$M$4,0),0)="","","✓")</f>
        <v>✓</v>
      </c>
      <c r="I49" s="78" t="str">
        <f>IF(VLOOKUP($A49,Details!$A$5:$M$52,MATCH(Summary!I$4,Details!$A$4:$M$4,0),0)="","","✓")</f>
        <v/>
      </c>
      <c r="J49" s="78" t="str">
        <f>IF(VLOOKUP($A49,Details!$A$5:$M$52,MATCH(Summary!J$4,Details!$A$4:$M$4,0),0)="","","✓")</f>
        <v>✓</v>
      </c>
      <c r="K49" s="78" t="str">
        <f>IF(VLOOKUP($A49,Details!$A$5:$M$52,MATCH(Summary!K$4,Details!$A$4:$M$4,0),0)="","","✓")</f>
        <v/>
      </c>
      <c r="L49" s="79" t="str">
        <f>IF(VLOOKUP($A49,Details!$A$5:$M$52,MATCH(Summary!L$4,Details!$A$4:$M$4,0),0)="","","✓")</f>
        <v>✓</v>
      </c>
    </row>
    <row r="50" spans="1:18" s="83" customFormat="1" x14ac:dyDescent="0.2">
      <c r="A50" s="84" t="str">
        <f>Details!A50</f>
        <v>Russian Federation</v>
      </c>
      <c r="B50" s="42" t="str">
        <f>IF(VLOOKUP($A50,Details!$A$5:$M$52,MATCH(Summary!B$4,Details!$A$4:$M$4,0),0)="","",VLOOKUP($A50,Details!$A$5:$M$52,MATCH(Summary!B$4,Details!$A$4:$M$4,0),0))</f>
        <v>July 3, 2020</v>
      </c>
      <c r="C50" s="42" t="str">
        <f>IF(VLOOKUP($A50,Details!$A$5:$M$52,MATCH(Summary!C$4,Details!$A$4:$M$4,0),0)="","","✓")</f>
        <v>✓</v>
      </c>
      <c r="D50" s="42" t="str">
        <f>IF(VLOOKUP($A50,Details!$A$5:$M$52,MATCH(Summary!D$4,Details!$A$4:$M$4,0),0)="","","✓")</f>
        <v>✓</v>
      </c>
      <c r="E50" s="42" t="str">
        <f>IF(VLOOKUP($A50,Details!$A$5:$M$52,MATCH(Summary!E$4,Details!$A$4:$M$4,0),0)="","","✓")</f>
        <v>✓</v>
      </c>
      <c r="F50" s="42" t="str">
        <f>IF(VLOOKUP($A50,Details!$A$5:$M$52,MATCH(Summary!F$4,Details!$A$4:$M$4,0),0)="","","✓")</f>
        <v>✓</v>
      </c>
      <c r="G50" s="42" t="str">
        <f>IF(VLOOKUP($A50,Details!$A$5:$M$52,MATCH(Summary!G$4,Details!$A$4:$M$4,0),0)="","","✓")</f>
        <v>✓</v>
      </c>
      <c r="H50" s="42" t="str">
        <f>IF(VLOOKUP($A50,Details!$A$5:$M$52,MATCH(Summary!H$4,Details!$A$4:$M$4,0),0)="","","✓")</f>
        <v>✓</v>
      </c>
      <c r="I50" s="42" t="str">
        <f>IF(VLOOKUP($A50,Details!$A$5:$M$52,MATCH(Summary!I$4,Details!$A$4:$M$4,0),0)="","","✓")</f>
        <v>✓</v>
      </c>
      <c r="J50" s="42" t="str">
        <f>IF(VLOOKUP($A50,Details!$A$5:$M$52,MATCH(Summary!J$4,Details!$A$4:$M$4,0),0)="","","✓")</f>
        <v>✓</v>
      </c>
      <c r="K50" s="42" t="str">
        <f>IF(VLOOKUP($A50,Details!$A$5:$M$52,MATCH(Summary!K$4,Details!$A$4:$M$4,0),0)="","","✓")</f>
        <v/>
      </c>
      <c r="L50" s="85" t="str">
        <f>IF(VLOOKUP($A50,Details!$A$5:$M$52,MATCH(Summary!L$4,Details!$A$4:$M$4,0),0)="","","✓")</f>
        <v>✓</v>
      </c>
    </row>
    <row r="51" spans="1:18" s="82" customFormat="1" x14ac:dyDescent="0.2">
      <c r="A51" s="77" t="str">
        <f>Details!A51</f>
        <v>Saudi Arabia</v>
      </c>
      <c r="B51" s="78" t="str">
        <f>IF(VLOOKUP($A51,Details!$A$5:$M$52,MATCH(Summary!B$4,Details!$A$4:$M$4,0),0)="","",VLOOKUP($A51,Details!$A$5:$M$52,MATCH(Summary!B$4,Details!$A$4:$M$4,0),0))</f>
        <v>July 3, 2020</v>
      </c>
      <c r="C51" s="78" t="str">
        <f>IF(VLOOKUP($A51,Details!$A$5:$M$52,MATCH(Summary!C$4,Details!$A$4:$M$4,0),0)="","","✓")</f>
        <v>✓</v>
      </c>
      <c r="D51" s="78" t="str">
        <f>IF(VLOOKUP($A51,Details!$A$5:$M$52,MATCH(Summary!D$4,Details!$A$4:$M$4,0),0)="","","✓")</f>
        <v>✓</v>
      </c>
      <c r="E51" s="78" t="str">
        <f>IF(VLOOKUP($A51,Details!$A$5:$M$52,MATCH(Summary!E$4,Details!$A$4:$M$4,0),0)="","","✓")</f>
        <v>✓</v>
      </c>
      <c r="F51" s="78" t="str">
        <f>IF(VLOOKUP($A51,Details!$A$5:$M$52,MATCH(Summary!F$4,Details!$A$4:$M$4,0),0)="","","✓")</f>
        <v>✓</v>
      </c>
      <c r="G51" s="78" t="str">
        <f>IF(VLOOKUP($A51,Details!$A$5:$M$52,MATCH(Summary!G$4,Details!$A$4:$M$4,0),0)="","","✓")</f>
        <v/>
      </c>
      <c r="H51" s="78" t="str">
        <f>IF(VLOOKUP($A51,Details!$A$5:$M$52,MATCH(Summary!H$4,Details!$A$4:$M$4,0),0)="","","✓")</f>
        <v/>
      </c>
      <c r="I51" s="78" t="str">
        <f>IF(VLOOKUP($A51,Details!$A$5:$M$52,MATCH(Summary!I$4,Details!$A$4:$M$4,0),0)="","","✓")</f>
        <v>✓</v>
      </c>
      <c r="J51" s="78" t="str">
        <f>IF(VLOOKUP($A51,Details!$A$5:$M$52,MATCH(Summary!J$4,Details!$A$4:$M$4,0),0)="","","✓")</f>
        <v>✓</v>
      </c>
      <c r="K51" s="78" t="str">
        <f>IF(VLOOKUP($A51,Details!$A$5:$M$52,MATCH(Summary!K$4,Details!$A$4:$M$4,0),0)="","","✓")</f>
        <v/>
      </c>
      <c r="L51" s="79" t="str">
        <f>IF(VLOOKUP($A51,Details!$A$5:$M$52,MATCH(Summary!L$4,Details!$A$4:$M$4,0),0)="","","✓")</f>
        <v/>
      </c>
    </row>
    <row r="52" spans="1:18" s="82" customFormat="1" ht="13.5" thickBot="1" x14ac:dyDescent="0.25">
      <c r="A52" s="41" t="str">
        <f>Details!A52</f>
        <v>South Africa</v>
      </c>
      <c r="B52" s="42" t="str">
        <f>IF(VLOOKUP($A52,Details!$A$5:$M$52,MATCH(Summary!B$4,Details!$A$4:$M$4,0),0)="","",VLOOKUP($A52,Details!$A$5:$M$52,MATCH(Summary!B$4,Details!$A$4:$M$4,0),0))</f>
        <v>June 3, 2020</v>
      </c>
      <c r="C52" s="42" t="str">
        <f>IF(VLOOKUP($A52,Details!$A$5:$M$52,MATCH(Summary!C$4,Details!$A$4:$M$4,0),0)="","","✓")</f>
        <v>✓</v>
      </c>
      <c r="D52" s="42" t="str">
        <f>IF(VLOOKUP($A52,Details!$A$5:$M$52,MATCH(Summary!D$4,Details!$A$4:$M$4,0),0)="","","✓")</f>
        <v>✓</v>
      </c>
      <c r="E52" s="42" t="str">
        <f>IF(VLOOKUP($A52,Details!$A$5:$M$52,MATCH(Summary!E$4,Details!$A$4:$M$4,0),0)="","","✓")</f>
        <v>✓</v>
      </c>
      <c r="F52" s="42" t="str">
        <f>IF(VLOOKUP($A52,Details!$A$5:$M$52,MATCH(Summary!F$4,Details!$A$4:$M$4,0),0)="","","✓")</f>
        <v>✓</v>
      </c>
      <c r="G52" s="42" t="str">
        <f>IF(VLOOKUP($A52,Details!$A$5:$M$52,MATCH(Summary!G$4,Details!$A$4:$M$4,0),0)="","","✓")</f>
        <v/>
      </c>
      <c r="H52" s="42" t="str">
        <f>IF(VLOOKUP($A52,Details!$A$5:$M$52,MATCH(Summary!H$4,Details!$A$4:$M$4,0),0)="","","✓")</f>
        <v>✓</v>
      </c>
      <c r="I52" s="42" t="str">
        <f>IF(VLOOKUP($A52,Details!$A$5:$M$52,MATCH(Summary!I$4,Details!$A$4:$M$4,0),0)="","","✓")</f>
        <v>✓</v>
      </c>
      <c r="J52" s="42" t="str">
        <f>IF(VLOOKUP($A52,Details!$A$5:$M$52,MATCH(Summary!J$4,Details!$A$4:$M$4,0),0)="","","✓")</f>
        <v>✓</v>
      </c>
      <c r="K52" s="42" t="str">
        <f>IF(VLOOKUP($A52,Details!$A$5:$M$52,MATCH(Summary!K$4,Details!$A$4:$M$4,0),0)="","","✓")</f>
        <v/>
      </c>
      <c r="L52" s="43" t="str">
        <f>IF(VLOOKUP($A52,Details!$A$5:$M$52,MATCH(Summary!L$4,Details!$A$4:$M$4,0),0)="","","✓")</f>
        <v>✓</v>
      </c>
    </row>
    <row r="53" spans="1:18" s="39" customFormat="1" ht="20.100000000000001" customHeight="1" thickBot="1" x14ac:dyDescent="0.25">
      <c r="A53" s="122" t="s">
        <v>131</v>
      </c>
      <c r="B53" s="123"/>
      <c r="C53" s="51">
        <f t="shared" ref="C53:L53" si="1">(COUNTIF(C5,"✓")+COUNTIF(C8,"✓")+COUNTIF(C15:C16,"✓")+COUNTIF(C22:C24,"✓")+COUNTIF(C28,"✓")+COUNTIF(C36,"✓")+COUNTIF(C39:C41,"✓")+COUNTIF(C44:C46,"✓")+COUNTIF(C48:C52,"✓"))/20</f>
        <v>1</v>
      </c>
      <c r="D53" s="51">
        <f t="shared" si="1"/>
        <v>1</v>
      </c>
      <c r="E53" s="51">
        <f t="shared" si="1"/>
        <v>0.95</v>
      </c>
      <c r="F53" s="51">
        <f t="shared" si="1"/>
        <v>0.7</v>
      </c>
      <c r="G53" s="51">
        <f t="shared" si="1"/>
        <v>0.6</v>
      </c>
      <c r="H53" s="51">
        <f t="shared" si="1"/>
        <v>0.9</v>
      </c>
      <c r="I53" s="51">
        <f t="shared" si="1"/>
        <v>0.9</v>
      </c>
      <c r="J53" s="51">
        <f t="shared" si="1"/>
        <v>1</v>
      </c>
      <c r="K53" s="51">
        <f t="shared" si="1"/>
        <v>0.3</v>
      </c>
      <c r="L53" s="51">
        <f t="shared" si="1"/>
        <v>0.85</v>
      </c>
      <c r="O53" s="52"/>
    </row>
    <row r="54" spans="1:18" x14ac:dyDescent="0.2">
      <c r="C54" s="4"/>
      <c r="D54" s="4"/>
      <c r="E54" s="4"/>
      <c r="F54" s="4"/>
      <c r="G54" s="4"/>
      <c r="H54" s="4"/>
      <c r="I54" s="4"/>
      <c r="J54" s="4"/>
      <c r="K54" s="4"/>
      <c r="L54" s="4"/>
    </row>
    <row r="55" spans="1:18" x14ac:dyDescent="0.2">
      <c r="C55" s="4"/>
      <c r="D55" s="4"/>
      <c r="E55" s="4"/>
      <c r="F55" s="4"/>
      <c r="G55" s="4"/>
      <c r="H55" s="4"/>
      <c r="I55" s="4"/>
      <c r="J55" s="4"/>
      <c r="K55" s="4"/>
      <c r="L55" s="4"/>
    </row>
    <row r="56" spans="1:18" x14ac:dyDescent="0.2">
      <c r="C56" s="4"/>
      <c r="D56" s="4"/>
      <c r="E56" s="4"/>
      <c r="F56" s="4"/>
      <c r="G56" s="4"/>
      <c r="H56" s="4"/>
      <c r="I56" s="4"/>
      <c r="J56" s="4"/>
      <c r="K56" s="4"/>
      <c r="L56" s="4"/>
    </row>
    <row r="57" spans="1:18" ht="15.75" x14ac:dyDescent="0.25">
      <c r="I57" s="57" t="str">
        <f>$A$2</f>
        <v>Version 24 July 2020</v>
      </c>
    </row>
    <row r="59" spans="1:18" x14ac:dyDescent="0.2">
      <c r="C59" s="2"/>
    </row>
    <row r="60" spans="1:18" x14ac:dyDescent="0.2">
      <c r="C60" s="2"/>
    </row>
    <row r="61" spans="1:18" x14ac:dyDescent="0.2">
      <c r="C61" s="2"/>
      <c r="P61" s="53" t="s">
        <v>110</v>
      </c>
      <c r="Q61" s="54"/>
      <c r="R61" s="55">
        <f>J42</f>
        <v>1</v>
      </c>
    </row>
    <row r="62" spans="1:18" x14ac:dyDescent="0.2">
      <c r="C62" s="2"/>
      <c r="P62" s="53" t="s">
        <v>138</v>
      </c>
      <c r="Q62" s="54"/>
      <c r="R62" s="55">
        <f>H42</f>
        <v>0.97297297297297303</v>
      </c>
    </row>
    <row r="63" spans="1:18" x14ac:dyDescent="0.2">
      <c r="C63" s="2"/>
      <c r="P63" s="53" t="s">
        <v>108</v>
      </c>
      <c r="Q63" s="54"/>
      <c r="R63" s="55">
        <f>F42</f>
        <v>0.91891891891891897</v>
      </c>
    </row>
    <row r="64" spans="1:18" x14ac:dyDescent="0.2">
      <c r="C64" s="2"/>
      <c r="P64" s="53" t="s">
        <v>137</v>
      </c>
      <c r="Q64" s="54"/>
      <c r="R64" s="55">
        <f>I42</f>
        <v>0.91891891891891897</v>
      </c>
    </row>
    <row r="65" spans="3:18" x14ac:dyDescent="0.2">
      <c r="C65" s="2"/>
      <c r="P65" s="53" t="s">
        <v>136</v>
      </c>
      <c r="Q65" s="54"/>
      <c r="R65" s="55">
        <f>G42</f>
        <v>0.89189189189189189</v>
      </c>
    </row>
    <row r="66" spans="3:18" x14ac:dyDescent="0.2">
      <c r="C66" s="2"/>
      <c r="P66" s="53" t="s">
        <v>438</v>
      </c>
      <c r="Q66" s="54"/>
      <c r="R66" s="55">
        <f>D42</f>
        <v>0.89189189189189189</v>
      </c>
    </row>
    <row r="67" spans="3:18" x14ac:dyDescent="0.2">
      <c r="C67" s="2"/>
      <c r="P67" s="53" t="s">
        <v>109</v>
      </c>
      <c r="Q67" s="54"/>
      <c r="R67" s="55">
        <f>E42</f>
        <v>0.83783783783783783</v>
      </c>
    </row>
    <row r="68" spans="3:18" x14ac:dyDescent="0.2">
      <c r="P68" s="53" t="s">
        <v>135</v>
      </c>
      <c r="Q68" s="54"/>
      <c r="R68" s="55">
        <f>L42</f>
        <v>0.72972972972972971</v>
      </c>
    </row>
    <row r="69" spans="3:18" x14ac:dyDescent="0.2">
      <c r="P69" s="53" t="s">
        <v>180</v>
      </c>
      <c r="Q69" s="54"/>
      <c r="R69" s="55">
        <f>K42</f>
        <v>0.24324324324324326</v>
      </c>
    </row>
    <row r="77" spans="3:18" x14ac:dyDescent="0.2">
      <c r="D77" s="119" t="s">
        <v>111</v>
      </c>
      <c r="E77" s="119"/>
      <c r="F77" s="119"/>
      <c r="G77" s="119"/>
      <c r="H77" s="119"/>
      <c r="I77" s="119"/>
      <c r="J77" s="119"/>
    </row>
    <row r="78" spans="3:18" x14ac:dyDescent="0.2">
      <c r="D78" s="119"/>
      <c r="E78" s="119"/>
      <c r="F78" s="119"/>
      <c r="G78" s="119"/>
      <c r="H78" s="119"/>
      <c r="I78" s="119"/>
      <c r="J78" s="119"/>
    </row>
    <row r="79" spans="3:18" ht="15.6" customHeight="1" x14ac:dyDescent="0.2">
      <c r="D79" s="119"/>
      <c r="E79" s="119"/>
      <c r="F79" s="119"/>
      <c r="G79" s="119"/>
      <c r="H79" s="119"/>
      <c r="I79" s="119"/>
      <c r="J79" s="119"/>
    </row>
    <row r="80" spans="3:18" ht="13.15" customHeight="1" x14ac:dyDescent="0.2">
      <c r="D80" s="119"/>
      <c r="E80" s="119"/>
      <c r="F80" s="119"/>
      <c r="G80" s="119"/>
      <c r="H80" s="119"/>
      <c r="I80" s="119"/>
      <c r="J80" s="119"/>
    </row>
    <row r="81" spans="3:18" ht="12.75" customHeight="1" x14ac:dyDescent="0.2"/>
    <row r="84" spans="3:18" x14ac:dyDescent="0.2">
      <c r="H84" s="58"/>
      <c r="I84" s="58"/>
    </row>
    <row r="85" spans="3:18" x14ac:dyDescent="0.2">
      <c r="C85" s="4"/>
      <c r="D85" s="4"/>
      <c r="E85" s="4"/>
      <c r="F85" s="4"/>
      <c r="G85" s="4"/>
      <c r="H85" s="4"/>
      <c r="I85" s="4"/>
      <c r="J85" s="4"/>
      <c r="K85" s="4"/>
      <c r="L85" s="4"/>
    </row>
    <row r="86" spans="3:18" x14ac:dyDescent="0.2">
      <c r="C86" s="4"/>
      <c r="D86" s="4"/>
      <c r="E86" s="4"/>
      <c r="F86" s="4"/>
      <c r="G86" s="4"/>
      <c r="H86" s="4"/>
      <c r="I86" s="4"/>
      <c r="J86" s="4"/>
      <c r="K86" s="4"/>
      <c r="L86" s="4"/>
    </row>
    <row r="87" spans="3:18" x14ac:dyDescent="0.2">
      <c r="C87" s="4"/>
      <c r="D87" s="4"/>
      <c r="E87" s="4"/>
      <c r="F87" s="4"/>
      <c r="G87" s="4"/>
      <c r="H87" s="4"/>
      <c r="I87" s="4"/>
      <c r="J87" s="4"/>
      <c r="K87" s="4"/>
      <c r="L87" s="4"/>
    </row>
    <row r="88" spans="3:18" ht="15.75" x14ac:dyDescent="0.25">
      <c r="I88" s="57" t="str">
        <f>$A$2</f>
        <v>Version 24 July 2020</v>
      </c>
    </row>
    <row r="90" spans="3:18" x14ac:dyDescent="0.2">
      <c r="C90" s="2"/>
      <c r="P90" s="53" t="s">
        <v>110</v>
      </c>
      <c r="Q90" s="54"/>
      <c r="R90" s="55">
        <f>J53</f>
        <v>1</v>
      </c>
    </row>
    <row r="91" spans="3:18" x14ac:dyDescent="0.2">
      <c r="C91" s="2"/>
      <c r="P91" s="53" t="s">
        <v>134</v>
      </c>
      <c r="Q91" s="54"/>
      <c r="R91" s="55">
        <f>D53</f>
        <v>1</v>
      </c>
    </row>
    <row r="92" spans="3:18" x14ac:dyDescent="0.2">
      <c r="C92" s="2"/>
      <c r="P92" s="53" t="s">
        <v>109</v>
      </c>
      <c r="Q92" s="54"/>
      <c r="R92" s="55">
        <f>E53</f>
        <v>0.95</v>
      </c>
    </row>
    <row r="93" spans="3:18" x14ac:dyDescent="0.2">
      <c r="C93" s="2"/>
      <c r="P93" s="53" t="s">
        <v>139</v>
      </c>
      <c r="Q93" s="54"/>
      <c r="R93" s="55">
        <f>I53</f>
        <v>0.9</v>
      </c>
    </row>
    <row r="94" spans="3:18" x14ac:dyDescent="0.2">
      <c r="C94" s="2"/>
      <c r="P94" s="53" t="s">
        <v>138</v>
      </c>
      <c r="Q94" s="54"/>
      <c r="R94" s="55">
        <f>H53</f>
        <v>0.9</v>
      </c>
    </row>
    <row r="95" spans="3:18" x14ac:dyDescent="0.2">
      <c r="C95" s="2"/>
      <c r="P95" s="53" t="s">
        <v>140</v>
      </c>
      <c r="Q95" s="54"/>
      <c r="R95" s="55">
        <f>L53</f>
        <v>0.85</v>
      </c>
    </row>
    <row r="96" spans="3:18" x14ac:dyDescent="0.2">
      <c r="C96" s="2"/>
      <c r="P96" s="53" t="s">
        <v>108</v>
      </c>
      <c r="Q96" s="54"/>
      <c r="R96" s="55">
        <f>F53</f>
        <v>0.7</v>
      </c>
    </row>
    <row r="97" spans="3:18" x14ac:dyDescent="0.2">
      <c r="C97" s="2"/>
      <c r="P97" s="53" t="s">
        <v>136</v>
      </c>
      <c r="Q97" s="54"/>
      <c r="R97" s="55">
        <f>G53</f>
        <v>0.6</v>
      </c>
    </row>
    <row r="98" spans="3:18" x14ac:dyDescent="0.2">
      <c r="C98" s="2"/>
      <c r="P98" s="53" t="s">
        <v>114</v>
      </c>
      <c r="Q98" s="54"/>
      <c r="R98" s="55">
        <f>K53</f>
        <v>0.3</v>
      </c>
    </row>
    <row r="108" spans="3:18" x14ac:dyDescent="0.2">
      <c r="D108" s="119" t="s">
        <v>111</v>
      </c>
      <c r="E108" s="119"/>
      <c r="F108" s="119"/>
      <c r="G108" s="119"/>
      <c r="H108" s="119"/>
      <c r="I108" s="119"/>
      <c r="J108" s="119"/>
    </row>
    <row r="109" spans="3:18" x14ac:dyDescent="0.2">
      <c r="D109" s="119"/>
      <c r="E109" s="119"/>
      <c r="F109" s="119"/>
      <c r="G109" s="119"/>
      <c r="H109" s="119"/>
      <c r="I109" s="119"/>
      <c r="J109" s="119"/>
    </row>
    <row r="110" spans="3:18" ht="15.6" customHeight="1" x14ac:dyDescent="0.2">
      <c r="D110" s="119"/>
      <c r="E110" s="119"/>
      <c r="F110" s="119"/>
      <c r="G110" s="119"/>
      <c r="H110" s="119"/>
      <c r="I110" s="119"/>
      <c r="J110" s="119"/>
    </row>
    <row r="111" spans="3:18" ht="13.15" customHeight="1" x14ac:dyDescent="0.2">
      <c r="D111" s="119"/>
      <c r="E111" s="119"/>
      <c r="F111" s="119"/>
      <c r="G111" s="119"/>
      <c r="H111" s="119"/>
      <c r="I111" s="119"/>
      <c r="J111" s="119"/>
    </row>
    <row r="112" spans="3:18" ht="12.75" customHeight="1" x14ac:dyDescent="0.2"/>
  </sheetData>
  <mergeCells count="7">
    <mergeCell ref="D108:J111"/>
    <mergeCell ref="A3:L3"/>
    <mergeCell ref="G1:H1"/>
    <mergeCell ref="A42:B42"/>
    <mergeCell ref="D77:J80"/>
    <mergeCell ref="I1:K1"/>
    <mergeCell ref="A53:B53"/>
  </mergeCells>
  <hyperlinks>
    <hyperlink ref="G1" location="Details!A1" display="[See table with details]" xr:uid="{00000000-0004-0000-0000-000000000000}"/>
    <hyperlink ref="I1" location="Summary!D79" display="[See figure below]" xr:uid="{00000000-0004-0000-0000-000001000000}"/>
    <hyperlink ref="N33" r:id="rId1" xr:uid="{00000000-0004-0000-0000-000002000000}"/>
    <hyperlink ref="N45" r:id="rId2" xr:uid="{00000000-0004-0000-0000-000003000000}"/>
  </hyperlinks>
  <pageMargins left="0.70866141732283472" right="0.70866141732283472" top="0.35433070866141736" bottom="0.35433070866141736" header="0.31496062992125984" footer="0.31496062992125984"/>
  <pageSetup paperSize="9" scale="70" fitToHeight="2" orientation="landscape" r:id="rId3"/>
  <headerFooter>
    <oddFooter>&amp;Rhttp://oe.cd/covid19tablesocial</oddFooter>
  </headerFooter>
  <rowBreaks count="1" manualBreakCount="1">
    <brk id="42" max="11"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showGridLines="0" zoomScale="50" zoomScaleNormal="50" zoomScaleSheetLayoutView="80" workbookViewId="0">
      <pane xSplit="1" ySplit="4" topLeftCell="B24" activePane="bottomRight" state="frozen"/>
      <selection pane="topRight" activeCell="B1" sqref="B1"/>
      <selection pane="bottomLeft" activeCell="A3" sqref="A3"/>
      <selection pane="bottomRight" activeCell="B24" sqref="B24"/>
    </sheetView>
  </sheetViews>
  <sheetFormatPr defaultColWidth="8.7109375" defaultRowHeight="12.75" x14ac:dyDescent="0.2"/>
  <cols>
    <col min="1" max="1" width="15.28515625" style="1" customWidth="1"/>
    <col min="2" max="2" width="11.42578125" style="1" customWidth="1"/>
    <col min="3" max="13" width="37.7109375" style="1" customWidth="1"/>
    <col min="14" max="14" width="8.7109375" style="1"/>
    <col min="15" max="15" width="35.5703125" style="1" customWidth="1"/>
    <col min="16" max="16384" width="8.7109375" style="1"/>
  </cols>
  <sheetData>
    <row r="1" spans="1:13" s="2" customFormat="1" ht="88.5" customHeight="1" x14ac:dyDescent="0.2">
      <c r="A1" s="1"/>
      <c r="B1" s="45" t="s">
        <v>0</v>
      </c>
      <c r="C1" s="45"/>
      <c r="D1" s="45"/>
      <c r="E1" s="46" t="s">
        <v>8</v>
      </c>
      <c r="F1" s="45"/>
      <c r="G1" s="45"/>
      <c r="H1" s="45"/>
      <c r="I1" s="45"/>
      <c r="J1" s="45"/>
      <c r="K1" s="45"/>
      <c r="L1" s="45"/>
    </row>
    <row r="2" spans="1:13" s="2" customFormat="1" x14ac:dyDescent="0.2">
      <c r="A2" s="124" t="str">
        <f>Summary!A2</f>
        <v>Version 24 July 2020</v>
      </c>
      <c r="B2" s="124"/>
      <c r="C2" s="124"/>
      <c r="D2" s="124"/>
      <c r="E2" s="124"/>
      <c r="F2" s="124"/>
      <c r="G2" s="124"/>
      <c r="H2" s="124"/>
      <c r="I2" s="124"/>
      <c r="J2" s="124"/>
      <c r="K2" s="124"/>
      <c r="L2" s="124"/>
    </row>
    <row r="3" spans="1:13" s="2" customFormat="1" ht="13.5" thickBot="1" x14ac:dyDescent="0.25">
      <c r="A3" s="120" t="s">
        <v>1</v>
      </c>
      <c r="B3" s="120"/>
      <c r="C3" s="120"/>
      <c r="D3" s="120"/>
      <c r="E3" s="120"/>
      <c r="F3" s="120"/>
      <c r="G3" s="120"/>
      <c r="H3" s="120"/>
      <c r="I3" s="120"/>
      <c r="J3" s="120"/>
      <c r="K3" s="120"/>
      <c r="L3" s="120"/>
    </row>
    <row r="4" spans="1:13" s="3" customFormat="1" ht="41.1" customHeight="1" x14ac:dyDescent="0.2">
      <c r="A4" s="7" t="s">
        <v>2</v>
      </c>
      <c r="B4" s="5" t="s">
        <v>3</v>
      </c>
      <c r="C4" s="6" t="s">
        <v>4</v>
      </c>
      <c r="D4" s="5" t="s">
        <v>437</v>
      </c>
      <c r="E4" s="5" t="s">
        <v>99</v>
      </c>
      <c r="F4" s="5" t="s">
        <v>100</v>
      </c>
      <c r="G4" s="5" t="s">
        <v>5</v>
      </c>
      <c r="H4" s="5" t="s">
        <v>116</v>
      </c>
      <c r="I4" s="5" t="s">
        <v>6</v>
      </c>
      <c r="J4" s="5" t="s">
        <v>101</v>
      </c>
      <c r="K4" s="5" t="s">
        <v>180</v>
      </c>
      <c r="L4" s="5" t="s">
        <v>97</v>
      </c>
      <c r="M4" s="7" t="s">
        <v>102</v>
      </c>
    </row>
    <row r="5" spans="1:13" s="11" customFormat="1" ht="371.1" customHeight="1" x14ac:dyDescent="0.2">
      <c r="A5" s="14" t="s">
        <v>10</v>
      </c>
      <c r="B5" s="14" t="s">
        <v>520</v>
      </c>
      <c r="C5" s="21" t="s">
        <v>297</v>
      </c>
      <c r="D5" s="14" t="s">
        <v>503</v>
      </c>
      <c r="E5" s="14" t="s">
        <v>368</v>
      </c>
      <c r="F5" s="14" t="s">
        <v>369</v>
      </c>
      <c r="G5" s="14" t="s">
        <v>370</v>
      </c>
      <c r="H5" s="14" t="s">
        <v>371</v>
      </c>
      <c r="I5" s="14" t="s">
        <v>145</v>
      </c>
      <c r="J5" s="44" t="s">
        <v>115</v>
      </c>
      <c r="K5" s="14"/>
      <c r="L5" s="14" t="s">
        <v>516</v>
      </c>
      <c r="M5" s="56" t="s">
        <v>504</v>
      </c>
    </row>
    <row r="6" spans="1:13" s="11" customFormat="1" ht="409.6" customHeight="1" x14ac:dyDescent="0.2">
      <c r="A6" s="11" t="s">
        <v>11</v>
      </c>
      <c r="B6" s="11" t="s">
        <v>520</v>
      </c>
      <c r="C6" s="116" t="s">
        <v>506</v>
      </c>
      <c r="D6" s="110" t="s">
        <v>105</v>
      </c>
      <c r="E6" s="115" t="s">
        <v>507</v>
      </c>
      <c r="F6" s="114" t="s">
        <v>373</v>
      </c>
      <c r="G6" s="114" t="s">
        <v>508</v>
      </c>
      <c r="H6" s="115" t="s">
        <v>509</v>
      </c>
      <c r="I6" s="117" t="s">
        <v>511</v>
      </c>
      <c r="J6" s="11" t="s">
        <v>107</v>
      </c>
      <c r="L6" s="11" t="s">
        <v>517</v>
      </c>
      <c r="M6" s="12" t="s">
        <v>133</v>
      </c>
    </row>
    <row r="7" spans="1:13" s="11" customFormat="1" ht="409.6" customHeight="1" x14ac:dyDescent="0.2">
      <c r="A7" s="15" t="s">
        <v>12</v>
      </c>
      <c r="B7" s="32" t="s">
        <v>456</v>
      </c>
      <c r="C7" s="34" t="s">
        <v>156</v>
      </c>
      <c r="D7" s="15" t="s">
        <v>245</v>
      </c>
      <c r="E7" s="28" t="s">
        <v>435</v>
      </c>
      <c r="F7" s="66" t="s">
        <v>157</v>
      </c>
      <c r="G7" s="15" t="s">
        <v>476</v>
      </c>
      <c r="H7" s="66" t="s">
        <v>268</v>
      </c>
      <c r="I7" s="66" t="s">
        <v>475</v>
      </c>
      <c r="J7" s="15" t="s">
        <v>247</v>
      </c>
      <c r="K7" s="28"/>
      <c r="L7" s="28" t="s">
        <v>439</v>
      </c>
      <c r="M7" s="17" t="s">
        <v>146</v>
      </c>
    </row>
    <row r="8" spans="1:13" s="11" customFormat="1" ht="298.5" customHeight="1" x14ac:dyDescent="0.2">
      <c r="A8" s="11" t="s">
        <v>14</v>
      </c>
      <c r="B8" s="11" t="s">
        <v>372</v>
      </c>
      <c r="C8" s="22" t="s">
        <v>15</v>
      </c>
      <c r="D8" s="11" t="s">
        <v>16</v>
      </c>
      <c r="E8" s="11" t="s">
        <v>374</v>
      </c>
      <c r="F8" s="11" t="s">
        <v>17</v>
      </c>
      <c r="G8" s="11" t="s">
        <v>301</v>
      </c>
      <c r="H8" s="37" t="s">
        <v>236</v>
      </c>
      <c r="I8" s="37" t="s">
        <v>286</v>
      </c>
      <c r="J8" s="11" t="s">
        <v>237</v>
      </c>
      <c r="L8" s="11" t="s">
        <v>299</v>
      </c>
      <c r="M8" s="38" t="s">
        <v>246</v>
      </c>
    </row>
    <row r="9" spans="1:13" s="11" customFormat="1" ht="224.1" customHeight="1" x14ac:dyDescent="0.2">
      <c r="A9" s="15" t="s">
        <v>18</v>
      </c>
      <c r="B9" s="32" t="s">
        <v>512</v>
      </c>
      <c r="C9" s="23" t="s">
        <v>326</v>
      </c>
      <c r="D9" s="15" t="s">
        <v>327</v>
      </c>
      <c r="E9" s="28" t="s">
        <v>375</v>
      </c>
      <c r="F9" s="28" t="s">
        <v>376</v>
      </c>
      <c r="G9" s="15"/>
      <c r="H9" s="15" t="s">
        <v>362</v>
      </c>
      <c r="I9" s="15" t="s">
        <v>513</v>
      </c>
      <c r="J9" s="15" t="s">
        <v>200</v>
      </c>
      <c r="K9" s="16"/>
      <c r="L9" s="28"/>
      <c r="M9" s="17" t="s">
        <v>514</v>
      </c>
    </row>
    <row r="10" spans="1:13" s="11" customFormat="1" ht="301.14999999999998" customHeight="1" x14ac:dyDescent="0.2">
      <c r="A10" s="11" t="s">
        <v>85</v>
      </c>
      <c r="B10" s="30" t="s">
        <v>456</v>
      </c>
      <c r="C10" s="37" t="s">
        <v>259</v>
      </c>
      <c r="D10" s="37" t="s">
        <v>260</v>
      </c>
      <c r="E10" s="110" t="s">
        <v>377</v>
      </c>
      <c r="F10" s="37" t="s">
        <v>121</v>
      </c>
      <c r="G10" s="37"/>
      <c r="H10" s="37" t="s">
        <v>261</v>
      </c>
      <c r="I10" s="37"/>
      <c r="J10" s="37" t="s">
        <v>177</v>
      </c>
      <c r="K10" s="37" t="s">
        <v>178</v>
      </c>
      <c r="L10" s="37" t="s">
        <v>440</v>
      </c>
      <c r="M10" s="11" t="s">
        <v>179</v>
      </c>
    </row>
    <row r="11" spans="1:13" s="11" customFormat="1" ht="409.5" customHeight="1" x14ac:dyDescent="0.2">
      <c r="A11" s="15" t="s">
        <v>19</v>
      </c>
      <c r="B11" s="15" t="s">
        <v>456</v>
      </c>
      <c r="C11" s="23" t="s">
        <v>234</v>
      </c>
      <c r="D11" s="15" t="s">
        <v>20</v>
      </c>
      <c r="E11" s="15" t="s">
        <v>378</v>
      </c>
      <c r="F11" s="15" t="s">
        <v>379</v>
      </c>
      <c r="G11" s="15" t="s">
        <v>302</v>
      </c>
      <c r="H11" s="15" t="s">
        <v>202</v>
      </c>
      <c r="I11" s="28" t="s">
        <v>141</v>
      </c>
      <c r="J11" s="15" t="s">
        <v>235</v>
      </c>
      <c r="K11" s="15"/>
      <c r="L11" s="15" t="s">
        <v>441</v>
      </c>
      <c r="M11" s="17" t="s">
        <v>199</v>
      </c>
    </row>
    <row r="12" spans="1:13" s="90" customFormat="1" ht="302.10000000000002" customHeight="1" x14ac:dyDescent="0.2">
      <c r="A12" s="90" t="s">
        <v>21</v>
      </c>
      <c r="B12" s="90" t="s">
        <v>372</v>
      </c>
      <c r="C12" s="101" t="s">
        <v>363</v>
      </c>
      <c r="D12" s="90" t="s">
        <v>364</v>
      </c>
      <c r="E12" s="90" t="s">
        <v>383</v>
      </c>
      <c r="F12" s="90" t="s">
        <v>384</v>
      </c>
      <c r="G12" s="90" t="s">
        <v>303</v>
      </c>
      <c r="H12" s="90" t="s">
        <v>367</v>
      </c>
      <c r="I12" s="90" t="s">
        <v>365</v>
      </c>
      <c r="J12" s="90" t="s">
        <v>366</v>
      </c>
      <c r="K12" s="102"/>
      <c r="L12" s="102"/>
      <c r="M12" s="103" t="s">
        <v>22</v>
      </c>
    </row>
    <row r="13" spans="1:13" s="11" customFormat="1" ht="160.5" customHeight="1" x14ac:dyDescent="0.2">
      <c r="A13" s="15" t="s">
        <v>23</v>
      </c>
      <c r="B13" s="15" t="s">
        <v>372</v>
      </c>
      <c r="C13" s="23" t="s">
        <v>352</v>
      </c>
      <c r="D13" s="15" t="s">
        <v>13</v>
      </c>
      <c r="E13" s="15" t="s">
        <v>380</v>
      </c>
      <c r="F13" s="15" t="s">
        <v>381</v>
      </c>
      <c r="G13" s="15" t="s">
        <v>382</v>
      </c>
      <c r="H13" s="15" t="s">
        <v>353</v>
      </c>
      <c r="I13" s="15" t="s">
        <v>354</v>
      </c>
      <c r="J13" s="15" t="s">
        <v>147</v>
      </c>
      <c r="K13" s="15"/>
      <c r="L13" s="15"/>
      <c r="M13" s="17" t="s">
        <v>24</v>
      </c>
    </row>
    <row r="14" spans="1:13" s="90" customFormat="1" ht="379.5" customHeight="1" x14ac:dyDescent="0.2">
      <c r="A14" s="90" t="s">
        <v>25</v>
      </c>
      <c r="B14" s="90" t="s">
        <v>464</v>
      </c>
      <c r="C14" s="101" t="s">
        <v>471</v>
      </c>
      <c r="D14" s="90" t="s">
        <v>295</v>
      </c>
      <c r="E14" s="90" t="s">
        <v>385</v>
      </c>
      <c r="F14" s="90" t="s">
        <v>296</v>
      </c>
      <c r="G14" s="90" t="s">
        <v>304</v>
      </c>
      <c r="H14" s="113" t="s">
        <v>482</v>
      </c>
      <c r="I14" s="113" t="s">
        <v>483</v>
      </c>
      <c r="J14" s="90" t="s">
        <v>472</v>
      </c>
      <c r="K14" s="88" t="s">
        <v>248</v>
      </c>
      <c r="L14" s="102"/>
      <c r="M14" s="103" t="s">
        <v>26</v>
      </c>
    </row>
    <row r="15" spans="1:13" s="11" customFormat="1" ht="354.6" customHeight="1" x14ac:dyDescent="0.2">
      <c r="A15" s="15" t="s">
        <v>27</v>
      </c>
      <c r="B15" s="15" t="s">
        <v>505</v>
      </c>
      <c r="C15" s="23" t="s">
        <v>278</v>
      </c>
      <c r="D15" s="15" t="s">
        <v>13</v>
      </c>
      <c r="E15" s="15" t="s">
        <v>386</v>
      </c>
      <c r="F15" s="15" t="s">
        <v>387</v>
      </c>
      <c r="G15" s="15" t="s">
        <v>305</v>
      </c>
      <c r="H15" s="15" t="s">
        <v>267</v>
      </c>
      <c r="I15" s="28" t="s">
        <v>510</v>
      </c>
      <c r="J15" s="15" t="s">
        <v>130</v>
      </c>
      <c r="K15" s="15" t="s">
        <v>203</v>
      </c>
      <c r="L15" s="15" t="s">
        <v>442</v>
      </c>
      <c r="M15" s="17" t="s">
        <v>28</v>
      </c>
    </row>
    <row r="16" spans="1:13" s="90" customFormat="1" ht="221.65" customHeight="1" x14ac:dyDescent="0.2">
      <c r="A16" s="90" t="s">
        <v>29</v>
      </c>
      <c r="B16" s="104" t="s">
        <v>464</v>
      </c>
      <c r="C16" s="101" t="s">
        <v>469</v>
      </c>
      <c r="D16" s="90" t="s">
        <v>470</v>
      </c>
      <c r="E16" s="90" t="s">
        <v>388</v>
      </c>
      <c r="F16" s="90" t="s">
        <v>356</v>
      </c>
      <c r="G16" s="90" t="s">
        <v>357</v>
      </c>
      <c r="H16" s="90" t="s">
        <v>358</v>
      </c>
      <c r="I16" s="90" t="s">
        <v>359</v>
      </c>
      <c r="J16" s="90" t="s">
        <v>360</v>
      </c>
      <c r="K16" s="105"/>
      <c r="L16" s="88" t="s">
        <v>443</v>
      </c>
      <c r="M16" s="103" t="s">
        <v>361</v>
      </c>
    </row>
    <row r="17" spans="1:13" s="11" customFormat="1" ht="233.65" customHeight="1" x14ac:dyDescent="0.2">
      <c r="A17" s="15" t="s">
        <v>30</v>
      </c>
      <c r="B17" s="15" t="s">
        <v>456</v>
      </c>
      <c r="C17" s="111" t="s">
        <v>348</v>
      </c>
      <c r="D17" s="112" t="s">
        <v>349</v>
      </c>
      <c r="E17" s="112"/>
      <c r="F17" s="112"/>
      <c r="G17" s="112" t="s">
        <v>350</v>
      </c>
      <c r="H17" s="28" t="s">
        <v>457</v>
      </c>
      <c r="I17" s="28" t="s">
        <v>458</v>
      </c>
      <c r="J17" s="112" t="s">
        <v>223</v>
      </c>
      <c r="K17" s="112" t="s">
        <v>351</v>
      </c>
      <c r="L17" s="112" t="s">
        <v>444</v>
      </c>
      <c r="M17" s="33" t="s">
        <v>224</v>
      </c>
    </row>
    <row r="18" spans="1:13" s="90" customFormat="1" ht="409.6" customHeight="1" x14ac:dyDescent="0.2">
      <c r="A18" s="90" t="s">
        <v>31</v>
      </c>
      <c r="B18" s="104" t="s">
        <v>456</v>
      </c>
      <c r="C18" s="101" t="s">
        <v>287</v>
      </c>
      <c r="D18" s="90" t="s">
        <v>32</v>
      </c>
      <c r="F18" s="90" t="s">
        <v>389</v>
      </c>
      <c r="G18" s="90" t="s">
        <v>306</v>
      </c>
      <c r="H18" s="90" t="s">
        <v>390</v>
      </c>
      <c r="I18" s="90" t="s">
        <v>288</v>
      </c>
      <c r="J18" s="90" t="s">
        <v>289</v>
      </c>
      <c r="K18" s="102"/>
      <c r="L18" s="88" t="s">
        <v>445</v>
      </c>
      <c r="M18" s="106" t="s">
        <v>166</v>
      </c>
    </row>
    <row r="19" spans="1:13" s="11" customFormat="1" ht="302.10000000000002" customHeight="1" x14ac:dyDescent="0.2">
      <c r="A19" s="15" t="s">
        <v>33</v>
      </c>
      <c r="B19" s="15" t="s">
        <v>372</v>
      </c>
      <c r="C19" s="23" t="s">
        <v>34</v>
      </c>
      <c r="D19" s="15"/>
      <c r="E19" s="15" t="s">
        <v>392</v>
      </c>
      <c r="F19" s="15" t="s">
        <v>391</v>
      </c>
      <c r="G19" s="15" t="s">
        <v>307</v>
      </c>
      <c r="H19" s="15" t="s">
        <v>275</v>
      </c>
      <c r="I19" s="28" t="s">
        <v>276</v>
      </c>
      <c r="J19" s="15" t="s">
        <v>277</v>
      </c>
      <c r="K19" s="15"/>
      <c r="L19" s="15"/>
      <c r="M19" s="17" t="s">
        <v>35</v>
      </c>
    </row>
    <row r="20" spans="1:13" s="90" customFormat="1" ht="311.64999999999998" customHeight="1" x14ac:dyDescent="0.2">
      <c r="A20" s="90" t="s">
        <v>36</v>
      </c>
      <c r="B20" s="104" t="s">
        <v>372</v>
      </c>
      <c r="C20" s="101" t="s">
        <v>34</v>
      </c>
      <c r="D20" s="90" t="s">
        <v>13</v>
      </c>
      <c r="E20" s="105" t="s">
        <v>393</v>
      </c>
      <c r="F20" s="90" t="s">
        <v>395</v>
      </c>
      <c r="G20" s="90" t="s">
        <v>394</v>
      </c>
      <c r="H20" s="90" t="s">
        <v>255</v>
      </c>
      <c r="I20" s="90" t="s">
        <v>256</v>
      </c>
      <c r="J20" s="90" t="s">
        <v>257</v>
      </c>
      <c r="L20" s="88" t="s">
        <v>446</v>
      </c>
      <c r="M20" s="103" t="s">
        <v>167</v>
      </c>
    </row>
    <row r="21" spans="1:13" s="11" customFormat="1" ht="276.60000000000002" customHeight="1" x14ac:dyDescent="0.2">
      <c r="A21" s="15" t="s">
        <v>37</v>
      </c>
      <c r="B21" s="15" t="s">
        <v>520</v>
      </c>
      <c r="C21" s="23" t="s">
        <v>279</v>
      </c>
      <c r="D21" s="15" t="s">
        <v>280</v>
      </c>
      <c r="E21" s="15"/>
      <c r="F21" s="15" t="s">
        <v>281</v>
      </c>
      <c r="G21" s="90" t="s">
        <v>308</v>
      </c>
      <c r="H21" s="15" t="s">
        <v>282</v>
      </c>
      <c r="I21" s="35"/>
      <c r="J21" s="15" t="s">
        <v>283</v>
      </c>
      <c r="K21" s="15"/>
      <c r="L21" s="15" t="s">
        <v>518</v>
      </c>
      <c r="M21" s="17" t="s">
        <v>38</v>
      </c>
    </row>
    <row r="22" spans="1:13" s="90" customFormat="1" ht="333.6" customHeight="1" x14ac:dyDescent="0.2">
      <c r="A22" s="90" t="s">
        <v>39</v>
      </c>
      <c r="B22" s="90" t="s">
        <v>456</v>
      </c>
      <c r="C22" s="101" t="s">
        <v>333</v>
      </c>
      <c r="D22" s="90" t="s">
        <v>334</v>
      </c>
      <c r="E22" s="90" t="s">
        <v>40</v>
      </c>
      <c r="F22" s="90" t="s">
        <v>396</v>
      </c>
      <c r="G22" s="90" t="s">
        <v>335</v>
      </c>
      <c r="H22" s="90" t="s">
        <v>339</v>
      </c>
      <c r="I22" s="90" t="s">
        <v>336</v>
      </c>
      <c r="J22" s="90" t="s">
        <v>337</v>
      </c>
      <c r="K22" s="88" t="s">
        <v>338</v>
      </c>
      <c r="L22" s="88" t="s">
        <v>447</v>
      </c>
      <c r="M22" s="103" t="s">
        <v>41</v>
      </c>
    </row>
    <row r="23" spans="1:13" s="11" customFormat="1" ht="323.10000000000002" customHeight="1" x14ac:dyDescent="0.2">
      <c r="A23" s="15" t="s">
        <v>42</v>
      </c>
      <c r="B23" s="15" t="s">
        <v>520</v>
      </c>
      <c r="C23" s="23" t="s">
        <v>340</v>
      </c>
      <c r="D23" s="15" t="s">
        <v>341</v>
      </c>
      <c r="E23" s="15" t="s">
        <v>397</v>
      </c>
      <c r="F23" s="15" t="s">
        <v>398</v>
      </c>
      <c r="G23" s="15" t="s">
        <v>342</v>
      </c>
      <c r="H23" s="15" t="s">
        <v>343</v>
      </c>
      <c r="I23" s="28" t="s">
        <v>344</v>
      </c>
      <c r="J23" s="15" t="s">
        <v>345</v>
      </c>
      <c r="K23" s="15"/>
      <c r="L23" s="15" t="s">
        <v>519</v>
      </c>
      <c r="M23" s="17" t="s">
        <v>197</v>
      </c>
    </row>
    <row r="24" spans="1:13" s="90" customFormat="1" ht="275.64999999999998" customHeight="1" x14ac:dyDescent="0.2">
      <c r="A24" s="90" t="s">
        <v>43</v>
      </c>
      <c r="B24" s="110" t="s">
        <v>372</v>
      </c>
      <c r="C24" s="108" t="s">
        <v>298</v>
      </c>
      <c r="D24" s="109" t="s">
        <v>292</v>
      </c>
      <c r="E24" s="109" t="s">
        <v>399</v>
      </c>
      <c r="F24" s="109" t="s">
        <v>400</v>
      </c>
      <c r="G24" s="110" t="s">
        <v>401</v>
      </c>
      <c r="H24" s="109" t="s">
        <v>294</v>
      </c>
      <c r="I24" s="109" t="s">
        <v>238</v>
      </c>
      <c r="J24" s="109" t="s">
        <v>293</v>
      </c>
      <c r="K24" s="107"/>
      <c r="L24" s="88" t="s">
        <v>148</v>
      </c>
      <c r="M24" s="103" t="s">
        <v>44</v>
      </c>
    </row>
    <row r="25" spans="1:13" s="11" customFormat="1" ht="309" customHeight="1" x14ac:dyDescent="0.2">
      <c r="A25" s="15" t="s">
        <v>45</v>
      </c>
      <c r="B25" s="15" t="s">
        <v>464</v>
      </c>
      <c r="C25" s="23" t="s">
        <v>485</v>
      </c>
      <c r="D25" s="15" t="s">
        <v>244</v>
      </c>
      <c r="E25" s="15" t="s">
        <v>486</v>
      </c>
      <c r="F25" s="15" t="s">
        <v>487</v>
      </c>
      <c r="G25" s="15" t="s">
        <v>309</v>
      </c>
      <c r="H25" s="15" t="s">
        <v>488</v>
      </c>
      <c r="I25" s="28" t="s">
        <v>489</v>
      </c>
      <c r="J25" s="15" t="s">
        <v>490</v>
      </c>
      <c r="K25" s="15"/>
      <c r="L25" s="15"/>
      <c r="M25" s="33" t="s">
        <v>104</v>
      </c>
    </row>
    <row r="26" spans="1:13" s="90" customFormat="1" ht="409.6" customHeight="1" x14ac:dyDescent="0.2">
      <c r="A26" s="90" t="s">
        <v>46</v>
      </c>
      <c r="B26" s="90" t="s">
        <v>456</v>
      </c>
      <c r="C26" s="101" t="s">
        <v>47</v>
      </c>
      <c r="D26" s="90" t="s">
        <v>321</v>
      </c>
      <c r="E26" s="90" t="s">
        <v>402</v>
      </c>
      <c r="F26" s="90" t="s">
        <v>403</v>
      </c>
      <c r="G26" s="90" t="s">
        <v>404</v>
      </c>
      <c r="H26" s="90" t="s">
        <v>48</v>
      </c>
      <c r="I26" s="90" t="s">
        <v>206</v>
      </c>
      <c r="J26" s="90" t="s">
        <v>92</v>
      </c>
      <c r="K26" s="88" t="s">
        <v>201</v>
      </c>
      <c r="L26" s="88" t="s">
        <v>448</v>
      </c>
      <c r="M26" s="103" t="s">
        <v>49</v>
      </c>
    </row>
    <row r="27" spans="1:13" s="11" customFormat="1" ht="383.65" customHeight="1" x14ac:dyDescent="0.2">
      <c r="A27" s="15" t="s">
        <v>50</v>
      </c>
      <c r="B27" s="15" t="s">
        <v>372</v>
      </c>
      <c r="C27" s="23" t="s">
        <v>211</v>
      </c>
      <c r="D27" s="15" t="s">
        <v>212</v>
      </c>
      <c r="E27" s="15"/>
      <c r="F27" s="15" t="s">
        <v>406</v>
      </c>
      <c r="G27" s="15" t="s">
        <v>405</v>
      </c>
      <c r="H27" s="15" t="s">
        <v>269</v>
      </c>
      <c r="I27" s="28" t="s">
        <v>159</v>
      </c>
      <c r="J27" s="15" t="s">
        <v>270</v>
      </c>
      <c r="K27" s="15"/>
      <c r="L27" s="15" t="s">
        <v>300</v>
      </c>
      <c r="M27" s="17" t="s">
        <v>158</v>
      </c>
    </row>
    <row r="28" spans="1:13" s="90" customFormat="1" ht="284.10000000000002" customHeight="1" x14ac:dyDescent="0.2">
      <c r="A28" s="90" t="s">
        <v>51</v>
      </c>
      <c r="B28" s="90" t="s">
        <v>456</v>
      </c>
      <c r="C28" s="101" t="s">
        <v>318</v>
      </c>
      <c r="D28" s="90" t="s">
        <v>219</v>
      </c>
      <c r="E28" s="90" t="s">
        <v>407</v>
      </c>
      <c r="J28" s="90" t="s">
        <v>220</v>
      </c>
      <c r="K28" s="88" t="s">
        <v>221</v>
      </c>
      <c r="L28" s="88" t="s">
        <v>449</v>
      </c>
      <c r="M28" s="103" t="s">
        <v>222</v>
      </c>
    </row>
    <row r="29" spans="1:13" s="11" customFormat="1" ht="356.1" customHeight="1" x14ac:dyDescent="0.2">
      <c r="A29" s="15" t="s">
        <v>52</v>
      </c>
      <c r="B29" s="32" t="s">
        <v>464</v>
      </c>
      <c r="C29" s="96" t="s">
        <v>284</v>
      </c>
      <c r="D29" s="15" t="s">
        <v>53</v>
      </c>
      <c r="E29" s="15"/>
      <c r="F29" s="15" t="s">
        <v>408</v>
      </c>
      <c r="G29" s="15" t="s">
        <v>459</v>
      </c>
      <c r="H29" s="15" t="s">
        <v>54</v>
      </c>
      <c r="I29" s="35" t="s">
        <v>468</v>
      </c>
      <c r="J29" s="15" t="s">
        <v>150</v>
      </c>
      <c r="K29" s="15"/>
      <c r="L29" s="15" t="s">
        <v>160</v>
      </c>
      <c r="M29" s="17" t="s">
        <v>55</v>
      </c>
    </row>
    <row r="30" spans="1:13" s="90" customFormat="1" ht="133.15" customHeight="1" x14ac:dyDescent="0.2">
      <c r="A30" s="90" t="s">
        <v>56</v>
      </c>
      <c r="B30" s="90" t="s">
        <v>372</v>
      </c>
      <c r="C30" s="101" t="s">
        <v>239</v>
      </c>
      <c r="D30" s="90" t="s">
        <v>53</v>
      </c>
      <c r="E30" s="90" t="s">
        <v>409</v>
      </c>
      <c r="F30" s="90" t="s">
        <v>410</v>
      </c>
      <c r="G30" s="90" t="s">
        <v>310</v>
      </c>
      <c r="H30" s="90" t="s">
        <v>57</v>
      </c>
      <c r="I30" s="90" t="s">
        <v>240</v>
      </c>
      <c r="J30" s="90" t="s">
        <v>241</v>
      </c>
      <c r="K30" s="102"/>
      <c r="L30" s="88" t="s">
        <v>266</v>
      </c>
      <c r="M30" s="103" t="s">
        <v>168</v>
      </c>
    </row>
    <row r="31" spans="1:13" s="11" customFormat="1" ht="157.15" customHeight="1" x14ac:dyDescent="0.2">
      <c r="A31" s="15" t="s">
        <v>58</v>
      </c>
      <c r="B31" s="15" t="s">
        <v>463</v>
      </c>
      <c r="C31" s="23" t="s">
        <v>93</v>
      </c>
      <c r="D31" s="15"/>
      <c r="E31" s="15" t="s">
        <v>411</v>
      </c>
      <c r="F31" s="15" t="s">
        <v>412</v>
      </c>
      <c r="G31" s="15" t="s">
        <v>311</v>
      </c>
      <c r="H31" s="15" t="s">
        <v>272</v>
      </c>
      <c r="I31" s="35" t="s">
        <v>120</v>
      </c>
      <c r="J31" s="15" t="s">
        <v>271</v>
      </c>
      <c r="K31" s="15"/>
      <c r="L31" s="15"/>
      <c r="M31" s="17" t="s">
        <v>59</v>
      </c>
    </row>
    <row r="32" spans="1:13" s="90" customFormat="1" ht="409.15" customHeight="1" x14ac:dyDescent="0.2">
      <c r="A32" s="90" t="s">
        <v>60</v>
      </c>
      <c r="B32" s="90" t="s">
        <v>464</v>
      </c>
      <c r="C32" s="101" t="s">
        <v>491</v>
      </c>
      <c r="D32" s="90" t="s">
        <v>264</v>
      </c>
      <c r="E32" s="90" t="s">
        <v>413</v>
      </c>
      <c r="F32" s="90" t="s">
        <v>414</v>
      </c>
      <c r="G32" s="90" t="s">
        <v>415</v>
      </c>
      <c r="H32" s="90" t="s">
        <v>492</v>
      </c>
      <c r="I32" s="105" t="s">
        <v>265</v>
      </c>
      <c r="J32" s="90" t="s">
        <v>493</v>
      </c>
      <c r="L32" s="90" t="s">
        <v>450</v>
      </c>
      <c r="M32" s="106" t="s">
        <v>61</v>
      </c>
    </row>
    <row r="33" spans="1:15" s="11" customFormat="1" ht="363" customHeight="1" x14ac:dyDescent="0.2">
      <c r="A33" s="15" t="s">
        <v>62</v>
      </c>
      <c r="B33" s="32" t="s">
        <v>456</v>
      </c>
      <c r="C33" s="96" t="s">
        <v>94</v>
      </c>
      <c r="D33" s="15"/>
      <c r="E33" s="15" t="s">
        <v>416</v>
      </c>
      <c r="F33" s="15" t="s">
        <v>417</v>
      </c>
      <c r="G33" s="15" t="s">
        <v>312</v>
      </c>
      <c r="H33" s="15" t="s">
        <v>273</v>
      </c>
      <c r="I33" s="28" t="s">
        <v>207</v>
      </c>
      <c r="J33" s="87" t="s">
        <v>229</v>
      </c>
      <c r="K33" s="15"/>
      <c r="L33" s="15" t="s">
        <v>451</v>
      </c>
      <c r="M33" s="17" t="s">
        <v>63</v>
      </c>
      <c r="O33" s="38" t="s">
        <v>515</v>
      </c>
    </row>
    <row r="34" spans="1:15" s="90" customFormat="1" ht="332.65" customHeight="1" x14ac:dyDescent="0.2">
      <c r="A34" s="90" t="s">
        <v>64</v>
      </c>
      <c r="B34" s="90" t="s">
        <v>372</v>
      </c>
      <c r="C34" s="101" t="s">
        <v>214</v>
      </c>
      <c r="D34" s="90" t="s">
        <v>215</v>
      </c>
      <c r="F34" s="90" t="s">
        <v>418</v>
      </c>
      <c r="G34" s="90" t="s">
        <v>313</v>
      </c>
      <c r="H34" s="90" t="s">
        <v>274</v>
      </c>
      <c r="I34" s="90" t="s">
        <v>216</v>
      </c>
      <c r="J34" s="90" t="s">
        <v>217</v>
      </c>
      <c r="K34" s="88" t="s">
        <v>218</v>
      </c>
      <c r="L34" s="88" t="s">
        <v>65</v>
      </c>
      <c r="M34" s="103"/>
    </row>
    <row r="35" spans="1:15" s="11" customFormat="1" ht="321.60000000000002" customHeight="1" x14ac:dyDescent="0.2">
      <c r="A35" s="15" t="s">
        <v>66</v>
      </c>
      <c r="B35" s="15" t="s">
        <v>463</v>
      </c>
      <c r="C35" s="23" t="s">
        <v>205</v>
      </c>
      <c r="D35" s="15"/>
      <c r="E35" s="15" t="s">
        <v>419</v>
      </c>
      <c r="F35" s="15" t="s">
        <v>420</v>
      </c>
      <c r="G35" s="15" t="s">
        <v>314</v>
      </c>
      <c r="H35" s="15" t="s">
        <v>462</v>
      </c>
      <c r="I35" s="28" t="s">
        <v>461</v>
      </c>
      <c r="J35" s="15" t="s">
        <v>67</v>
      </c>
      <c r="K35" s="15"/>
      <c r="L35" s="15"/>
      <c r="M35" s="17"/>
    </row>
    <row r="36" spans="1:15" s="90" customFormat="1" ht="409.5" customHeight="1" x14ac:dyDescent="0.2">
      <c r="A36" s="90" t="s">
        <v>68</v>
      </c>
      <c r="B36" s="90" t="s">
        <v>464</v>
      </c>
      <c r="C36" s="101" t="s">
        <v>330</v>
      </c>
      <c r="D36" s="90" t="s">
        <v>242</v>
      </c>
      <c r="E36" s="90" t="s">
        <v>421</v>
      </c>
      <c r="F36" s="90" t="s">
        <v>204</v>
      </c>
      <c r="G36" s="90" t="s">
        <v>422</v>
      </c>
      <c r="H36" s="90" t="s">
        <v>484</v>
      </c>
      <c r="I36" s="90" t="s">
        <v>331</v>
      </c>
      <c r="J36" s="90" t="s">
        <v>243</v>
      </c>
      <c r="K36" s="88" t="s">
        <v>332</v>
      </c>
      <c r="L36" s="88" t="s">
        <v>317</v>
      </c>
      <c r="M36" s="103" t="s">
        <v>69</v>
      </c>
    </row>
    <row r="37" spans="1:15" s="11" customFormat="1" ht="409.6" customHeight="1" x14ac:dyDescent="0.2">
      <c r="A37" s="15" t="s">
        <v>70</v>
      </c>
      <c r="B37" s="15" t="s">
        <v>464</v>
      </c>
      <c r="C37" s="23" t="s">
        <v>253</v>
      </c>
      <c r="D37" s="15" t="s">
        <v>254</v>
      </c>
      <c r="E37" s="15" t="s">
        <v>423</v>
      </c>
      <c r="F37" s="15" t="s">
        <v>424</v>
      </c>
      <c r="G37" s="15" t="s">
        <v>460</v>
      </c>
      <c r="H37" s="15" t="s">
        <v>323</v>
      </c>
      <c r="I37" s="28" t="s">
        <v>324</v>
      </c>
      <c r="J37" s="15" t="s">
        <v>465</v>
      </c>
      <c r="K37" s="15"/>
      <c r="L37" s="15"/>
      <c r="M37" s="17" t="s">
        <v>71</v>
      </c>
    </row>
    <row r="38" spans="1:15" s="90" customFormat="1" ht="409.6" customHeight="1" x14ac:dyDescent="0.2">
      <c r="A38" s="90" t="s">
        <v>72</v>
      </c>
      <c r="B38" s="90" t="s">
        <v>464</v>
      </c>
      <c r="C38" s="101" t="s">
        <v>466</v>
      </c>
      <c r="D38" s="90" t="s">
        <v>142</v>
      </c>
      <c r="E38" s="90" t="s">
        <v>425</v>
      </c>
      <c r="F38" s="90" t="s">
        <v>426</v>
      </c>
      <c r="G38" s="90" t="s">
        <v>427</v>
      </c>
      <c r="H38" s="90" t="s">
        <v>258</v>
      </c>
      <c r="I38" s="90" t="s">
        <v>467</v>
      </c>
      <c r="J38" s="90" t="s">
        <v>227</v>
      </c>
      <c r="K38" s="102"/>
      <c r="L38" s="102"/>
      <c r="M38" s="103" t="s">
        <v>228</v>
      </c>
    </row>
    <row r="39" spans="1:15" s="11" customFormat="1" ht="378.6" customHeight="1" x14ac:dyDescent="0.2">
      <c r="A39" s="15" t="s">
        <v>73</v>
      </c>
      <c r="B39" s="15" t="s">
        <v>456</v>
      </c>
      <c r="C39" s="96" t="s">
        <v>161</v>
      </c>
      <c r="D39" s="15" t="s">
        <v>155</v>
      </c>
      <c r="E39" s="15" t="s">
        <v>154</v>
      </c>
      <c r="F39" s="15"/>
      <c r="G39" s="15"/>
      <c r="H39" s="15" t="s">
        <v>74</v>
      </c>
      <c r="I39" s="28" t="s">
        <v>152</v>
      </c>
      <c r="J39" s="28" t="s">
        <v>144</v>
      </c>
      <c r="K39" s="15"/>
      <c r="L39" s="15" t="s">
        <v>452</v>
      </c>
      <c r="M39" s="17" t="s">
        <v>153</v>
      </c>
    </row>
    <row r="40" spans="1:15" s="90" customFormat="1" ht="250.15" customHeight="1" x14ac:dyDescent="0.2">
      <c r="A40" s="90" t="s">
        <v>75</v>
      </c>
      <c r="B40" s="90" t="s">
        <v>464</v>
      </c>
      <c r="C40" s="101" t="s">
        <v>209</v>
      </c>
      <c r="D40" s="90" t="s">
        <v>210</v>
      </c>
      <c r="E40" s="90" t="s">
        <v>428</v>
      </c>
      <c r="F40" s="90" t="s">
        <v>429</v>
      </c>
      <c r="G40" s="90" t="s">
        <v>477</v>
      </c>
      <c r="H40" s="90" t="s">
        <v>478</v>
      </c>
      <c r="I40" s="90" t="s">
        <v>430</v>
      </c>
      <c r="J40" s="90" t="s">
        <v>208</v>
      </c>
      <c r="K40" s="102"/>
      <c r="L40" s="88" t="s">
        <v>479</v>
      </c>
      <c r="M40" s="106" t="s">
        <v>480</v>
      </c>
    </row>
    <row r="41" spans="1:15" s="11" customFormat="1" ht="280.5" customHeight="1" thickBot="1" x14ac:dyDescent="0.25">
      <c r="A41" s="97" t="s">
        <v>76</v>
      </c>
      <c r="B41" s="98" t="s">
        <v>456</v>
      </c>
      <c r="C41" s="99" t="s">
        <v>77</v>
      </c>
      <c r="D41" s="97" t="s">
        <v>78</v>
      </c>
      <c r="E41" s="98" t="s">
        <v>431</v>
      </c>
      <c r="F41" s="98" t="s">
        <v>432</v>
      </c>
      <c r="G41" s="97" t="s">
        <v>355</v>
      </c>
      <c r="H41" s="97" t="s">
        <v>262</v>
      </c>
      <c r="I41" s="98" t="s">
        <v>198</v>
      </c>
      <c r="J41" s="97" t="s">
        <v>132</v>
      </c>
      <c r="K41" s="97"/>
      <c r="L41" s="97" t="s">
        <v>453</v>
      </c>
      <c r="M41" s="100" t="s">
        <v>79</v>
      </c>
    </row>
    <row r="42" spans="1:15" s="11" customFormat="1" ht="13.5" thickBot="1" x14ac:dyDescent="0.25">
      <c r="A42" s="18"/>
      <c r="E42" s="13"/>
      <c r="J42" s="13"/>
      <c r="M42" s="12"/>
    </row>
    <row r="43" spans="1:15" s="20" customFormat="1" ht="56.1" customHeight="1" x14ac:dyDescent="0.2">
      <c r="A43" s="19" t="s">
        <v>124</v>
      </c>
      <c r="B43" s="24" t="s">
        <v>3</v>
      </c>
      <c r="C43" s="5" t="s">
        <v>4</v>
      </c>
      <c r="D43" s="5" t="s">
        <v>437</v>
      </c>
      <c r="E43" s="5" t="s">
        <v>99</v>
      </c>
      <c r="F43" s="5" t="s">
        <v>100</v>
      </c>
      <c r="G43" s="5" t="s">
        <v>315</v>
      </c>
      <c r="H43" s="5" t="s">
        <v>116</v>
      </c>
      <c r="I43" s="5" t="s">
        <v>6</v>
      </c>
      <c r="J43" s="5" t="s">
        <v>101</v>
      </c>
      <c r="K43" s="5" t="s">
        <v>98</v>
      </c>
      <c r="L43" s="5" t="s">
        <v>97</v>
      </c>
      <c r="M43" s="7" t="s">
        <v>9</v>
      </c>
    </row>
    <row r="44" spans="1:15" s="11" customFormat="1" ht="213" customHeight="1" x14ac:dyDescent="0.2">
      <c r="A44" s="15" t="s">
        <v>80</v>
      </c>
      <c r="B44" s="49" t="s">
        <v>456</v>
      </c>
      <c r="C44" s="28" t="s">
        <v>329</v>
      </c>
      <c r="D44" s="28" t="s">
        <v>117</v>
      </c>
      <c r="E44" s="28" t="s">
        <v>433</v>
      </c>
      <c r="F44" s="28"/>
      <c r="G44" s="28" t="s">
        <v>316</v>
      </c>
      <c r="H44" s="28" t="s">
        <v>249</v>
      </c>
      <c r="I44" s="28" t="s">
        <v>118</v>
      </c>
      <c r="J44" s="28" t="s">
        <v>119</v>
      </c>
      <c r="K44" s="28" t="s">
        <v>328</v>
      </c>
      <c r="L44" s="28" t="s">
        <v>454</v>
      </c>
      <c r="M44" s="17" t="s">
        <v>169</v>
      </c>
    </row>
    <row r="45" spans="1:15" s="11" customFormat="1" ht="409.6" customHeight="1" x14ac:dyDescent="0.2">
      <c r="A45" s="11" t="s">
        <v>81</v>
      </c>
      <c r="B45" s="36" t="s">
        <v>162</v>
      </c>
      <c r="C45" s="65" t="s">
        <v>170</v>
      </c>
      <c r="D45" s="69" t="s">
        <v>171</v>
      </c>
      <c r="E45" s="69" t="s">
        <v>172</v>
      </c>
      <c r="F45" s="37" t="s">
        <v>173</v>
      </c>
      <c r="G45" s="37"/>
      <c r="H45" s="37" t="s">
        <v>174</v>
      </c>
      <c r="I45" s="69" t="s">
        <v>175</v>
      </c>
      <c r="J45" s="37" t="s">
        <v>125</v>
      </c>
      <c r="K45" s="37"/>
      <c r="L45" s="37"/>
      <c r="M45" s="70" t="s">
        <v>176</v>
      </c>
      <c r="O45" s="38" t="s">
        <v>515</v>
      </c>
    </row>
    <row r="46" spans="1:15" s="11" customFormat="1" ht="409.6" customHeight="1" x14ac:dyDescent="0.2">
      <c r="A46" s="28" t="s">
        <v>82</v>
      </c>
      <c r="B46" s="29" t="s">
        <v>226</v>
      </c>
      <c r="C46" s="37" t="s">
        <v>83</v>
      </c>
      <c r="D46" s="28" t="s">
        <v>84</v>
      </c>
      <c r="E46" s="28" t="s">
        <v>123</v>
      </c>
      <c r="F46" s="28"/>
      <c r="G46" s="28"/>
      <c r="H46" s="28" t="s">
        <v>250</v>
      </c>
      <c r="I46" s="28" t="s">
        <v>251</v>
      </c>
      <c r="J46" s="28" t="s">
        <v>129</v>
      </c>
      <c r="K46" s="28" t="s">
        <v>122</v>
      </c>
      <c r="L46" s="28"/>
      <c r="M46" s="15" t="s">
        <v>252</v>
      </c>
    </row>
    <row r="47" spans="1:15" s="88" customFormat="1" ht="108" customHeight="1" x14ac:dyDescent="0.2">
      <c r="A47" s="88" t="s">
        <v>126</v>
      </c>
      <c r="B47" s="89" t="s">
        <v>346</v>
      </c>
      <c r="C47" s="88" t="s">
        <v>127</v>
      </c>
      <c r="H47" s="88" t="s">
        <v>347</v>
      </c>
      <c r="J47" s="88" t="s">
        <v>128</v>
      </c>
    </row>
    <row r="48" spans="1:15" s="11" customFormat="1" ht="392.1" customHeight="1" x14ac:dyDescent="0.2">
      <c r="A48" s="15" t="s">
        <v>86</v>
      </c>
      <c r="B48" s="86" t="s">
        <v>456</v>
      </c>
      <c r="C48" s="28" t="s">
        <v>285</v>
      </c>
      <c r="D48" s="28" t="s">
        <v>95</v>
      </c>
      <c r="E48" s="28" t="s">
        <v>87</v>
      </c>
      <c r="F48" s="28"/>
      <c r="G48" s="28"/>
      <c r="H48" s="28" t="s">
        <v>319</v>
      </c>
      <c r="I48" s="28" t="s">
        <v>106</v>
      </c>
      <c r="J48" s="28" t="s">
        <v>320</v>
      </c>
      <c r="K48" s="28"/>
      <c r="L48" s="28" t="s">
        <v>455</v>
      </c>
      <c r="M48" s="15" t="s">
        <v>88</v>
      </c>
    </row>
    <row r="49" spans="1:13" s="90" customFormat="1" ht="228.6" customHeight="1" x14ac:dyDescent="0.2">
      <c r="A49" s="88" t="s">
        <v>89</v>
      </c>
      <c r="B49" s="89" t="s">
        <v>322</v>
      </c>
      <c r="C49" s="88" t="s">
        <v>325</v>
      </c>
      <c r="D49" s="88" t="s">
        <v>95</v>
      </c>
      <c r="E49" s="88"/>
      <c r="F49" s="88"/>
      <c r="G49" s="88"/>
      <c r="H49" s="88" t="s">
        <v>225</v>
      </c>
      <c r="I49" s="88"/>
      <c r="J49" s="88" t="s">
        <v>213</v>
      </c>
      <c r="K49" s="88"/>
      <c r="L49" s="88" t="s">
        <v>149</v>
      </c>
    </row>
    <row r="50" spans="1:13" s="11" customFormat="1" ht="409.5" x14ac:dyDescent="0.2">
      <c r="A50" s="15" t="s">
        <v>7</v>
      </c>
      <c r="B50" s="86" t="s">
        <v>464</v>
      </c>
      <c r="C50" s="28" t="s">
        <v>494</v>
      </c>
      <c r="D50" s="28" t="s">
        <v>95</v>
      </c>
      <c r="E50" s="28" t="s">
        <v>495</v>
      </c>
      <c r="F50" s="28" t="s">
        <v>496</v>
      </c>
      <c r="G50" s="28" t="s">
        <v>497</v>
      </c>
      <c r="H50" s="28" t="s">
        <v>498</v>
      </c>
      <c r="I50" s="28" t="s">
        <v>499</v>
      </c>
      <c r="J50" s="28" t="s">
        <v>500</v>
      </c>
      <c r="K50" s="28"/>
      <c r="L50" s="28" t="s">
        <v>501</v>
      </c>
      <c r="M50" s="15" t="s">
        <v>502</v>
      </c>
    </row>
    <row r="51" spans="1:13" s="90" customFormat="1" ht="160.5" customHeight="1" x14ac:dyDescent="0.2">
      <c r="A51" s="88" t="s">
        <v>90</v>
      </c>
      <c r="B51" s="89" t="s">
        <v>464</v>
      </c>
      <c r="C51" s="88" t="s">
        <v>481</v>
      </c>
      <c r="D51" s="88" t="s">
        <v>96</v>
      </c>
      <c r="E51" s="88" t="s">
        <v>434</v>
      </c>
      <c r="F51" s="88" t="s">
        <v>143</v>
      </c>
      <c r="G51" s="88"/>
      <c r="H51" s="88"/>
      <c r="I51" s="88" t="s">
        <v>290</v>
      </c>
      <c r="J51" s="88" t="s">
        <v>291</v>
      </c>
      <c r="K51" s="88"/>
      <c r="L51" s="88"/>
    </row>
    <row r="52" spans="1:13" s="11" customFormat="1" ht="326.10000000000002" customHeight="1" x14ac:dyDescent="0.2">
      <c r="A52" s="15" t="s">
        <v>91</v>
      </c>
      <c r="B52" s="86" t="s">
        <v>473</v>
      </c>
      <c r="C52" s="28" t="s">
        <v>230</v>
      </c>
      <c r="D52" s="28" t="s">
        <v>151</v>
      </c>
      <c r="E52" s="28" t="s">
        <v>163</v>
      </c>
      <c r="F52" s="28" t="s">
        <v>164</v>
      </c>
      <c r="G52" s="28"/>
      <c r="H52" s="28" t="s">
        <v>233</v>
      </c>
      <c r="I52" s="28" t="s">
        <v>231</v>
      </c>
      <c r="J52" s="87" t="s">
        <v>474</v>
      </c>
      <c r="K52" s="28"/>
      <c r="L52" s="87" t="s">
        <v>232</v>
      </c>
      <c r="M52" s="33" t="s">
        <v>165</v>
      </c>
    </row>
    <row r="53" spans="1:13" s="11" customFormat="1" x14ac:dyDescent="0.2">
      <c r="B53" s="64"/>
    </row>
  </sheetData>
  <mergeCells count="2">
    <mergeCell ref="A2:L2"/>
    <mergeCell ref="A3:L3"/>
  </mergeCells>
  <hyperlinks>
    <hyperlink ref="M7" r:id="rId1" display="https://www.info-coronavirus.be/en/. -_x0009_Federal: https://economie.fgov.be/fr/themes/entreprises/coronavirus/informations-pour-les/coronavirus-reduction-des _x000a_-_x0009_Flanders: https://vlaio.be/nl/begeleiding-advies/moeilijkhedencoronavirus/specifieke-maatregelen-mbt-het-coronavirus/coronavirus_x000a_-_x0009_Wallonia: https://www.1890.be/article/coronavirus-quelles-mesures-pour-leconomie-et-lemploi-en-wallonie_x000a_" xr:uid="{00000000-0004-0000-0100-000000000000}"/>
    <hyperlink ref="M8" r:id="rId2" display="https://www.canada.ca/en/public-health/services/diseases/coronavirus-disease-covid-19.html l https://www.canada.ca/en/department-finance/news/2020/03/canadas-covid-19-economic-response-plan-support-for-canadians-and-businesses.html" xr:uid="{00000000-0004-0000-0100-000001000000}"/>
    <hyperlink ref="M11" r:id="rId3" display="https://www.mzcr.cz/cizinci/dokumenty/questions-and-answers-in-relation-to-the-coronavirus-in-the-czech-republic_18649_2649_23.html" xr:uid="{00000000-0004-0000-0100-000002000000}"/>
    <hyperlink ref="M9" r:id="rId4" display="https://www.gob.cl/coronavirus/" xr:uid="{00000000-0004-0000-0100-000003000000}"/>
    <hyperlink ref="M12" r:id="rId5" xr:uid="{00000000-0004-0000-0100-000004000000}"/>
    <hyperlink ref="M14" r:id="rId6" xr:uid="{00000000-0004-0000-0100-000005000000}"/>
    <hyperlink ref="M13" r:id="rId7" xr:uid="{00000000-0004-0000-0100-000006000000}"/>
    <hyperlink ref="M15" r:id="rId8" display="https://www.gouvernement.fr/info-coronavirus" xr:uid="{00000000-0004-0000-0100-000007000000}"/>
    <hyperlink ref="M19" r:id="rId9" xr:uid="{00000000-0004-0000-0100-000008000000}"/>
    <hyperlink ref="M20" r:id="rId10" display="https://www.gov.ie/en/campaigns/c36c85-covid-19-coronavirus/" xr:uid="{00000000-0004-0000-0100-000009000000}"/>
    <hyperlink ref="M21" r:id="rId11" xr:uid="{00000000-0004-0000-0100-00000A000000}"/>
    <hyperlink ref="M22" r:id="rId12" xr:uid="{00000000-0004-0000-0100-00000B000000}"/>
    <hyperlink ref="M23" r:id="rId13" display="https://www.mhlw.go.jp/stf/seisakunitsuite/bunya/newpage_00032.html" xr:uid="{00000000-0004-0000-0100-00000C000000}"/>
    <hyperlink ref="M25" r:id="rId14" display="https://www.mk.gov.lv/en/content/covid-19" xr:uid="{00000000-0004-0000-0100-00000D000000}"/>
    <hyperlink ref="M26" r:id="rId15" xr:uid="{00000000-0004-0000-0100-00000E000000}"/>
    <hyperlink ref="M27" r:id="rId16" display="https://msan.gouvernement.lu/en/dossiers/2020/corona-virus.html" xr:uid="{00000000-0004-0000-0100-00000F000000}"/>
    <hyperlink ref="M29" r:id="rId17" xr:uid="{00000000-0004-0000-0100-000010000000}"/>
    <hyperlink ref="M30" r:id="rId18" display="https://www.govt.nz/covid-19-novel-coronavirus/" xr:uid="{00000000-0004-0000-0100-000011000000}"/>
    <hyperlink ref="M28" r:id="rId19" display="https://www.gob.mx/salud/documentos/nuevo-coronavirus" xr:uid="{00000000-0004-0000-0100-000012000000}"/>
    <hyperlink ref="M31" r:id="rId20" xr:uid="{00000000-0004-0000-0100-000013000000}"/>
    <hyperlink ref="M33" r:id="rId21" xr:uid="{00000000-0004-0000-0100-000014000000}"/>
    <hyperlink ref="M36" r:id="rId22" xr:uid="{00000000-0004-0000-0100-000015000000}"/>
    <hyperlink ref="M37" r:id="rId23" xr:uid="{00000000-0004-0000-0100-000016000000}"/>
    <hyperlink ref="M40" r:id="rId24" display="https://www.gov.uk/government/topical-events/coronavirus-covid-19-uk-government-response" xr:uid="{00000000-0004-0000-0100-000017000000}"/>
    <hyperlink ref="M38" r:id="rId25" display="https://www.bag.admin.ch/bag/en/home/krankheiten/ausbrueche-epidemien-pandemien/aktuelle-ausbrueche-epidemien/novel-cov/haeufig-gestellte-fragen.html" xr:uid="{00000000-0004-0000-0100-000018000000}"/>
    <hyperlink ref="M16" r:id="rId26" display="https://www.bundesgesundheitsministerium.de/en/press/2020/coronavirus.html" xr:uid="{00000000-0004-0000-0100-000019000000}"/>
    <hyperlink ref="M44" r:id="rId27" display="https://www.argentina.gob.ar/salud/coronavirus-COVID-19" xr:uid="{00000000-0004-0000-0100-00001A000000}"/>
    <hyperlink ref="M48" r:id="rId28" xr:uid="{00000000-0004-0000-0100-00001B000000}"/>
    <hyperlink ref="M6" r:id="rId29" display="https://www.sozialministerium.at/en.html" xr:uid="{00000000-0004-0000-0100-00001C000000}"/>
    <hyperlink ref="M18" r:id="rId30" display="https://magyarkozlony.hu/ " xr:uid="{00000000-0004-0000-0100-00001D000000}"/>
    <hyperlink ref="M41" r:id="rId31" xr:uid="{00000000-0004-0000-0100-00001E000000}"/>
    <hyperlink ref="E1" location="Summary!A1" display="[See table with summary]" xr:uid="{00000000-0004-0000-0100-00001F000000}"/>
    <hyperlink ref="M52" r:id="rId32" xr:uid="{00000000-0004-0000-0100-000020000000}"/>
    <hyperlink ref="M17" r:id="rId33" display="https://www.minfin.gr/web/guest/deltia-typou/-/asset_publisher/4kjvD0lBldee/content/d-t-topothetese-tou-ypourgou-oikonomikon-k-chrestou-staikoura-gia-te-deutere-desme-metron-antimetopises-ton-epiptoseon-tou-koronoiou?" xr:uid="{00000000-0004-0000-0100-000021000000}"/>
    <hyperlink ref="M32" r:id="rId34" xr:uid="{00000000-0004-0000-0100-000022000000}"/>
    <hyperlink ref="M5" r:id="rId35" display="https://treasury.gov.au/sites/default/files/2020-03/Overview-Economic_Response_to_the_Coronavirus_0.pdf" xr:uid="{00000000-0004-0000-0100-000023000000}"/>
    <hyperlink ref="O33" r:id="rId36" xr:uid="{00000000-0004-0000-0100-000024000000}"/>
    <hyperlink ref="O45" r:id="rId37" xr:uid="{00000000-0004-0000-0100-000025000000}"/>
  </hyperlinks>
  <pageMargins left="0.31496062992125984" right="0.31496062992125984" top="0.39370078740157483" bottom="0.39370078740157483" header="0.19685039370078741" footer="0.19685039370078741"/>
  <pageSetup paperSize="9" scale="55" pageOrder="overThenDown" orientation="landscape" r:id="rId38"/>
  <headerFooter>
    <oddFooter>&amp;C&amp;P / &amp;N&amp;Rhttp://oe.cd/covid19tablesocial</oddFooter>
  </headerFooter>
  <drawing r:id="rId3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50"/>
  <sheetViews>
    <sheetView showGridLines="0" zoomScale="50" zoomScaleNormal="50" workbookViewId="0"/>
  </sheetViews>
  <sheetFormatPr defaultRowHeight="12.75" x14ac:dyDescent="0.2"/>
  <cols>
    <col min="1" max="1" width="136.7109375" style="68" customWidth="1"/>
  </cols>
  <sheetData>
    <row r="1" spans="1:1" ht="20.25" x14ac:dyDescent="0.3">
      <c r="A1" s="67" t="s">
        <v>103</v>
      </c>
    </row>
    <row r="50" spans="1:1" ht="23.25" x14ac:dyDescent="0.35">
      <c r="A50" s="50"/>
    </row>
  </sheetData>
  <hyperlinks>
    <hyperlink ref="A1" r:id="rId1" xr:uid="{00000000-0004-0000-0200-000000000000}"/>
  </hyperlinks>
  <printOptions horizontalCentered="1"/>
  <pageMargins left="0.70866141732283472" right="0.70866141732283472" top="0.74803149606299213" bottom="0.74803149606299213" header="0.31496062992125984" footer="0.31496062992125984"/>
  <pageSetup paperSize="9" scale="8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8"/>
  <sheetViews>
    <sheetView tabSelected="1" zoomScale="80" zoomScaleNormal="80" workbookViewId="0">
      <pane ySplit="2" topLeftCell="A3" activePane="bottomLeft" state="frozen"/>
      <selection pane="bottomLeft" activeCell="A3" sqref="A3"/>
    </sheetView>
  </sheetViews>
  <sheetFormatPr defaultRowHeight="12.75" x14ac:dyDescent="0.2"/>
  <cols>
    <col min="1" max="1" width="27.5703125" customWidth="1"/>
    <col min="2" max="2" width="127.28515625" customWidth="1"/>
    <col min="3" max="3" width="53.28515625" customWidth="1"/>
  </cols>
  <sheetData>
    <row r="1" spans="1:19" ht="104.65" customHeight="1" x14ac:dyDescent="0.2">
      <c r="A1" s="125" t="s">
        <v>196</v>
      </c>
      <c r="B1" s="125"/>
      <c r="C1" s="125"/>
      <c r="D1" s="45"/>
      <c r="E1" s="45"/>
      <c r="F1" s="45"/>
      <c r="G1" s="45"/>
      <c r="H1" s="45"/>
      <c r="I1" s="45"/>
      <c r="J1" s="45"/>
      <c r="K1" s="45"/>
      <c r="L1" s="45"/>
      <c r="M1" s="45"/>
      <c r="N1" s="45"/>
      <c r="O1" s="45"/>
      <c r="P1" s="45"/>
      <c r="Q1" s="45"/>
      <c r="R1" s="45"/>
      <c r="S1" s="45"/>
    </row>
    <row r="2" spans="1:19" ht="16.5" thickBot="1" x14ac:dyDescent="0.25">
      <c r="A2" s="71" t="s">
        <v>181</v>
      </c>
      <c r="B2" s="71" t="s">
        <v>182</v>
      </c>
      <c r="C2" s="71" t="s">
        <v>183</v>
      </c>
    </row>
    <row r="3" spans="1:19" ht="36.75" customHeight="1" thickTop="1" x14ac:dyDescent="0.2">
      <c r="A3" s="72" t="s">
        <v>184</v>
      </c>
      <c r="B3" s="73" t="s">
        <v>185</v>
      </c>
      <c r="C3" s="74" t="s">
        <v>186</v>
      </c>
    </row>
    <row r="4" spans="1:19" ht="36.75" customHeight="1" x14ac:dyDescent="0.2">
      <c r="A4" s="72" t="s">
        <v>188</v>
      </c>
      <c r="B4" s="73" t="s">
        <v>189</v>
      </c>
      <c r="C4" s="74" t="s">
        <v>187</v>
      </c>
    </row>
    <row r="5" spans="1:19" ht="37.15" customHeight="1" x14ac:dyDescent="0.2">
      <c r="A5" s="72" t="s">
        <v>191</v>
      </c>
      <c r="B5" s="73" t="s">
        <v>194</v>
      </c>
      <c r="C5" s="74" t="s">
        <v>190</v>
      </c>
    </row>
    <row r="6" spans="1:19" ht="48.75" customHeight="1" x14ac:dyDescent="0.2">
      <c r="A6" s="72" t="s">
        <v>193</v>
      </c>
      <c r="B6" s="73" t="s">
        <v>195</v>
      </c>
      <c r="C6" s="74" t="s">
        <v>192</v>
      </c>
    </row>
    <row r="7" spans="1:19" x14ac:dyDescent="0.2">
      <c r="A7" s="72"/>
      <c r="B7" s="73"/>
      <c r="C7" s="73"/>
    </row>
    <row r="8" spans="1:19" x14ac:dyDescent="0.2">
      <c r="A8" s="72"/>
      <c r="B8" s="73"/>
      <c r="C8" s="73"/>
    </row>
    <row r="9" spans="1:19" x14ac:dyDescent="0.2">
      <c r="A9" s="72"/>
      <c r="B9" s="73"/>
      <c r="C9" s="73"/>
    </row>
    <row r="10" spans="1:19" x14ac:dyDescent="0.2">
      <c r="A10" s="72"/>
      <c r="B10" s="73"/>
      <c r="C10" s="73"/>
    </row>
    <row r="11" spans="1:19" x14ac:dyDescent="0.2">
      <c r="A11" s="72"/>
      <c r="B11" s="73"/>
      <c r="C11" s="73"/>
    </row>
    <row r="12" spans="1:19" x14ac:dyDescent="0.2">
      <c r="A12" s="72"/>
      <c r="B12" s="73"/>
      <c r="C12" s="73"/>
    </row>
    <row r="13" spans="1:19" x14ac:dyDescent="0.2">
      <c r="A13" s="72"/>
      <c r="B13" s="73"/>
      <c r="C13" s="73"/>
    </row>
    <row r="14" spans="1:19" x14ac:dyDescent="0.2">
      <c r="A14" s="72"/>
      <c r="B14" s="73"/>
      <c r="C14" s="73"/>
    </row>
    <row r="15" spans="1:19" x14ac:dyDescent="0.2">
      <c r="A15" s="72"/>
      <c r="B15" s="73"/>
      <c r="C15" s="73"/>
    </row>
    <row r="16" spans="1:19" x14ac:dyDescent="0.2">
      <c r="A16" s="72"/>
      <c r="B16" s="73"/>
      <c r="C16" s="73"/>
    </row>
    <row r="17" spans="1:3" x14ac:dyDescent="0.2">
      <c r="A17" s="72"/>
      <c r="B17" s="73"/>
      <c r="C17" s="73"/>
    </row>
    <row r="18" spans="1:3" x14ac:dyDescent="0.2">
      <c r="A18" s="72"/>
      <c r="B18" s="73"/>
      <c r="C18" s="73"/>
    </row>
    <row r="19" spans="1:3" x14ac:dyDescent="0.2">
      <c r="A19" s="72"/>
      <c r="B19" s="73"/>
      <c r="C19" s="73"/>
    </row>
    <row r="20" spans="1:3" x14ac:dyDescent="0.2">
      <c r="A20" s="72"/>
      <c r="B20" s="73"/>
      <c r="C20" s="73"/>
    </row>
    <row r="21" spans="1:3" x14ac:dyDescent="0.2">
      <c r="A21" s="72"/>
      <c r="B21" s="73"/>
      <c r="C21" s="73"/>
    </row>
    <row r="22" spans="1:3" x14ac:dyDescent="0.2">
      <c r="A22" s="72"/>
      <c r="B22" s="73"/>
      <c r="C22" s="73"/>
    </row>
    <row r="23" spans="1:3" x14ac:dyDescent="0.2">
      <c r="A23" s="72"/>
      <c r="B23" s="73"/>
      <c r="C23" s="73"/>
    </row>
    <row r="24" spans="1:3" x14ac:dyDescent="0.2">
      <c r="A24" s="75"/>
      <c r="B24" s="76"/>
      <c r="C24" s="76"/>
    </row>
    <row r="25" spans="1:3" x14ac:dyDescent="0.2">
      <c r="A25" s="75"/>
      <c r="B25" s="76"/>
      <c r="C25" s="76"/>
    </row>
    <row r="26" spans="1:3" x14ac:dyDescent="0.2">
      <c r="A26" s="75"/>
      <c r="B26" s="76"/>
      <c r="C26" s="76"/>
    </row>
    <row r="27" spans="1:3" x14ac:dyDescent="0.2">
      <c r="A27" s="75"/>
      <c r="B27" s="76"/>
      <c r="C27" s="76"/>
    </row>
    <row r="28" spans="1:3" x14ac:dyDescent="0.2">
      <c r="A28" s="75"/>
      <c r="B28" s="76"/>
      <c r="C28" s="76"/>
    </row>
    <row r="29" spans="1:3" x14ac:dyDescent="0.2">
      <c r="A29" s="75"/>
      <c r="B29" s="76"/>
      <c r="C29" s="76"/>
    </row>
    <row r="30" spans="1:3" x14ac:dyDescent="0.2">
      <c r="A30" s="75"/>
      <c r="B30" s="76"/>
      <c r="C30" s="76"/>
    </row>
    <row r="31" spans="1:3" x14ac:dyDescent="0.2">
      <c r="A31" s="75"/>
      <c r="B31" s="76"/>
      <c r="C31" s="76"/>
    </row>
    <row r="32" spans="1:3" x14ac:dyDescent="0.2">
      <c r="A32" s="75"/>
      <c r="B32" s="76"/>
      <c r="C32" s="76"/>
    </row>
    <row r="33" spans="1:3" x14ac:dyDescent="0.2">
      <c r="A33" s="75"/>
      <c r="B33" s="76"/>
      <c r="C33" s="76"/>
    </row>
    <row r="34" spans="1:3" x14ac:dyDescent="0.2">
      <c r="A34" s="75"/>
      <c r="B34" s="76"/>
      <c r="C34" s="76"/>
    </row>
    <row r="35" spans="1:3" x14ac:dyDescent="0.2">
      <c r="A35" s="75"/>
      <c r="B35" s="76"/>
      <c r="C35" s="76"/>
    </row>
    <row r="36" spans="1:3" x14ac:dyDescent="0.2">
      <c r="A36" s="76"/>
      <c r="B36" s="76"/>
      <c r="C36" s="76"/>
    </row>
    <row r="37" spans="1:3" x14ac:dyDescent="0.2">
      <c r="A37" s="76"/>
      <c r="B37" s="76"/>
      <c r="C37" s="76"/>
    </row>
    <row r="38" spans="1:3" x14ac:dyDescent="0.2">
      <c r="A38" s="76"/>
      <c r="B38" s="76"/>
      <c r="C38" s="76"/>
    </row>
    <row r="39" spans="1:3" x14ac:dyDescent="0.2">
      <c r="A39" s="76"/>
      <c r="B39" s="76"/>
      <c r="C39" s="76"/>
    </row>
    <row r="40" spans="1:3" x14ac:dyDescent="0.2">
      <c r="A40" s="76"/>
      <c r="B40" s="76"/>
      <c r="C40" s="76"/>
    </row>
    <row r="41" spans="1:3" x14ac:dyDescent="0.2">
      <c r="A41" s="76"/>
      <c r="B41" s="76"/>
      <c r="C41" s="76"/>
    </row>
    <row r="42" spans="1:3" x14ac:dyDescent="0.2">
      <c r="A42" s="76"/>
      <c r="B42" s="76"/>
      <c r="C42" s="76"/>
    </row>
    <row r="43" spans="1:3" x14ac:dyDescent="0.2">
      <c r="A43" s="76"/>
      <c r="B43" s="76"/>
      <c r="C43" s="76"/>
    </row>
    <row r="44" spans="1:3" x14ac:dyDescent="0.2">
      <c r="A44" s="76"/>
      <c r="B44" s="76"/>
      <c r="C44" s="76"/>
    </row>
    <row r="45" spans="1:3" x14ac:dyDescent="0.2">
      <c r="A45" s="76"/>
      <c r="B45" s="76"/>
      <c r="C45" s="76"/>
    </row>
    <row r="46" spans="1:3" x14ac:dyDescent="0.2">
      <c r="A46" s="76"/>
      <c r="B46" s="76"/>
      <c r="C46" s="76"/>
    </row>
    <row r="47" spans="1:3" x14ac:dyDescent="0.2">
      <c r="A47" s="76"/>
      <c r="B47" s="76"/>
      <c r="C47" s="76"/>
    </row>
    <row r="48" spans="1:3" x14ac:dyDescent="0.2">
      <c r="A48" s="76"/>
      <c r="B48" s="76"/>
      <c r="C48" s="76"/>
    </row>
  </sheetData>
  <mergeCells count="1">
    <mergeCell ref="A1:C1"/>
  </mergeCells>
  <hyperlinks>
    <hyperlink ref="C3" r:id="rId1" xr:uid="{00000000-0004-0000-0300-000000000000}"/>
    <hyperlink ref="C4" r:id="rId2" xr:uid="{00000000-0004-0000-0300-000001000000}"/>
    <hyperlink ref="C5" r:id="rId3" xr:uid="{00000000-0004-0000-0300-000002000000}"/>
    <hyperlink ref="C6" r:id="rId4" xr:uid="{00000000-0004-0000-0300-000003000000}"/>
  </hyperlinks>
  <pageMargins left="0.70866141732283472" right="0.70866141732283472" top="0.74803149606299213" bottom="0.74803149606299213" header="0.31496062992125984" footer="0.31496062992125984"/>
  <pageSetup paperSize="9" scale="64"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OECDListFormCollapsible</Display>
  <Edit>OECDListFormCollapsible</Edit>
  <New>OECDListFormCollapsible</New>
</FormTemplates>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KimBussinessContext xmlns="54c4cd27-f286-408f-9ce0-33c1e0f3ab39" xsi:nil="true"/>
    <OECDProjectMembers xmlns="22a5b7d0-1699-458f-b8e2-4d8247229549">
      <UserInfo>
        <DisplayName>SALVI DEL PERO Angelica, ELS</DisplayName>
        <AccountId>100</AccountId>
        <AccountType/>
      </UserInfo>
      <UserInfo>
        <DisplayName>HULETT Lucy, ELS/COM</DisplayName>
        <AccountId>54</AccountId>
        <AccountType/>
      </UserInfo>
      <UserInfo>
        <DisplayName>KEESE Mark, ELS/SAE</DisplayName>
        <AccountId>162</AccountId>
        <AccountType/>
      </UserInfo>
    </OECDProjectMembers>
    <OECDMainProject xmlns="22a5b7d0-1699-458f-b8e2-4d8247229549" xsi:nil="true"/>
    <eSharePWBTaxHTField0 xmlns="c9f238dd-bb73-4aef-a7a5-d644ad823e52">
      <Terms xmlns="http://schemas.microsoft.com/office/infopath/2007/PartnerControls"/>
    </eSharePWBTaxHTField0>
    <OECDlanguage xmlns="ca82dde9-3436-4d3d-bddd-d31447390034">English</OECDlanguage>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SCARPETTA Stefano, ELS</DisplayName>
        <AccountId>120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KimProvenance xmlns="54c4cd27-f286-408f-9ce0-33c1e0f3ab39" xsi:nil="true"/>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k87588ac03a94edb9fcc4f2494cfdd51>
    <OECDProjectLookup xmlns="22a5b7d0-1699-458f-b8e2-4d8247229549">229</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documentManagement>
</p:properties>
</file>

<file path=customXml/itemProps1.xml><?xml version="1.0" encoding="utf-8"?>
<ds:datastoreItem xmlns:ds="http://schemas.openxmlformats.org/officeDocument/2006/customXml" ds:itemID="{C7791B5E-B179-4262-99BD-F82C6E5A8852}">
  <ds:schemaRefs>
    <ds:schemaRef ds:uri="http://schemas.microsoft.com/sharepoint/v3/contenttype/forms"/>
  </ds:schemaRefs>
</ds:datastoreItem>
</file>

<file path=customXml/itemProps2.xml><?xml version="1.0" encoding="utf-8"?>
<ds:datastoreItem xmlns:ds="http://schemas.openxmlformats.org/officeDocument/2006/customXml" ds:itemID="{175D4987-31AF-4758-BF1A-B82F2887AC9A}">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78A13B75-F48F-492E-A467-85FA3A654491}">
  <ds:schemaRefs>
    <ds:schemaRef ds:uri="Microsoft.SharePoint.Taxonomy.ContentTypeSync"/>
  </ds:schemaRefs>
</ds:datastoreItem>
</file>

<file path=customXml/itemProps4.xml><?xml version="1.0" encoding="utf-8"?>
<ds:datastoreItem xmlns:ds="http://schemas.openxmlformats.org/officeDocument/2006/customXml" ds:itemID="{0DD551F7-306C-44CE-9C41-B510055CA4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075B0E7-90C9-44CB-A4CB-3C91FBAF1AAC}">
  <ds:schemaRefs>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Summary</vt:lpstr>
      <vt:lpstr>Details</vt:lpstr>
      <vt:lpstr>Source</vt:lpstr>
      <vt:lpstr>Other-Policy-Tracking-Sites</vt:lpstr>
      <vt:lpstr>'Other-Policy-Tracking-Sites'!Area_stampa</vt:lpstr>
      <vt:lpstr>Source!Area_stampa</vt:lpstr>
      <vt:lpstr>Summary!Area_stampa</vt:lpstr>
      <vt:lpstr>Details!Titoli_stampa</vt:lpstr>
      <vt:lpstr>Summary!Titoli_stampa</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GARNERO Andrea</dc:creator>
  <cp:keywords/>
  <dc:description/>
  <cp:lastModifiedBy>nicola salerno</cp:lastModifiedBy>
  <cp:revision/>
  <cp:lastPrinted>2020-04-14T10:35:00Z</cp:lastPrinted>
  <dcterms:created xsi:type="dcterms:W3CDTF">2020-03-16T12:21:24Z</dcterms:created>
  <dcterms:modified xsi:type="dcterms:W3CDTF">2020-10-21T10:17:18Z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Topic">
    <vt:lpwstr/>
  </property>
  <property fmtid="{D5CDD505-2E9C-101B-9397-08002B2CF9AE}" pid="4" name="OECDCountry">
    <vt:lpwstr/>
  </property>
  <property fmtid="{D5CDD505-2E9C-101B-9397-08002B2CF9AE}" pid="5" name="OECDCommittee">
    <vt:lpwstr/>
  </property>
  <property fmtid="{D5CDD505-2E9C-101B-9397-08002B2CF9AE}" pid="6" name="OECDPWB">
    <vt:lpwstr/>
  </property>
  <property fmtid="{D5CDD505-2E9C-101B-9397-08002B2CF9AE}" pid="7" name="OECDKeywords">
    <vt:lpwstr/>
  </property>
  <property fmtid="{D5CDD505-2E9C-101B-9397-08002B2CF9AE}" pid="8" name="OECDHorizontalProjects">
    <vt:lpwstr/>
  </property>
  <property fmtid="{D5CDD505-2E9C-101B-9397-08002B2CF9AE}" pid="9" name="OECDProjectOwnerStructure">
    <vt:lpwstr/>
  </property>
  <property fmtid="{D5CDD505-2E9C-101B-9397-08002B2CF9AE}" pid="10" name="eShareOrganisationTaxHTField0">
    <vt:lpwstr/>
  </property>
  <property fmtid="{D5CDD505-2E9C-101B-9397-08002B2CF9AE}" pid="11" name="OECDOrganisation">
    <vt:lpwstr/>
  </property>
  <property fmtid="{D5CDD505-2E9C-101B-9397-08002B2CF9AE}" pid="12" name="_docset_NoMedatataSyncRequired">
    <vt:lpwstr>False</vt:lpwstr>
  </property>
</Properties>
</file>