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7B608D22-EB55-4FD2-9179-A382C4F1AE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ECD.Stat ex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6" i="1" l="1"/>
  <c r="T22" i="1"/>
  <c r="Q33" i="1"/>
  <c r="R33" i="1"/>
  <c r="S33" i="1"/>
  <c r="T33" i="1"/>
  <c r="U33" i="1"/>
  <c r="V33" i="1"/>
  <c r="P33" i="1"/>
  <c r="Q19" i="1"/>
  <c r="R19" i="1"/>
  <c r="S19" i="1"/>
  <c r="T19" i="1"/>
  <c r="U19" i="1"/>
  <c r="V19" i="1"/>
  <c r="P19" i="1"/>
  <c r="Q37" i="1"/>
  <c r="R37" i="1"/>
  <c r="S37" i="1"/>
  <c r="T37" i="1"/>
  <c r="U37" i="1"/>
  <c r="V37" i="1"/>
  <c r="P37" i="1"/>
  <c r="Q23" i="1"/>
  <c r="R23" i="1"/>
  <c r="S23" i="1"/>
  <c r="T23" i="1"/>
  <c r="U23" i="1"/>
  <c r="V23" i="1"/>
  <c r="P23" i="1"/>
  <c r="Q36" i="1"/>
  <c r="R36" i="1"/>
  <c r="S36" i="1"/>
  <c r="U36" i="1"/>
  <c r="V36" i="1"/>
  <c r="P36" i="1"/>
  <c r="Q22" i="1"/>
  <c r="R22" i="1"/>
  <c r="S22" i="1"/>
  <c r="U22" i="1"/>
  <c r="V22" i="1"/>
  <c r="P22" i="1"/>
  <c r="Q35" i="1"/>
  <c r="R35" i="1"/>
  <c r="S35" i="1"/>
  <c r="T35" i="1"/>
  <c r="U35" i="1"/>
  <c r="V35" i="1"/>
  <c r="P35" i="1"/>
  <c r="Q21" i="1"/>
  <c r="R21" i="1"/>
  <c r="S21" i="1"/>
  <c r="T21" i="1"/>
  <c r="U21" i="1"/>
  <c r="V21" i="1"/>
  <c r="P21" i="1"/>
  <c r="Q34" i="1"/>
  <c r="R34" i="1"/>
  <c r="S34" i="1"/>
  <c r="T34" i="1"/>
  <c r="U34" i="1"/>
  <c r="V34" i="1"/>
  <c r="P34" i="1"/>
  <c r="Q20" i="1"/>
  <c r="R20" i="1"/>
  <c r="S20" i="1"/>
  <c r="T20" i="1"/>
  <c r="U20" i="1"/>
  <c r="V20" i="1"/>
  <c r="P20" i="1"/>
  <c r="Q32" i="1"/>
  <c r="R32" i="1"/>
  <c r="S32" i="1"/>
  <c r="T32" i="1"/>
  <c r="U32" i="1"/>
  <c r="V32" i="1"/>
  <c r="P32" i="1"/>
  <c r="Q18" i="1"/>
  <c r="R18" i="1"/>
  <c r="S18" i="1"/>
  <c r="T18" i="1"/>
  <c r="U18" i="1"/>
  <c r="V18" i="1"/>
  <c r="P18" i="1"/>
  <c r="A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MyOECD</author>
  </authors>
  <commentList>
    <comment ref="F11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I11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11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12" authorId="0" shapeId="0" xr:uid="{00000000-0006-0000-0000-000004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F15" authorId="0" shapeId="0" xr:uid="{00000000-0006-0000-0000-000005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G15" authorId="0" shapeId="0" xr:uid="{00000000-0006-0000-0000-000006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H15" authorId="0" shapeId="0" xr:uid="{00000000-0006-0000-0000-000007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I15" authorId="0" shapeId="0" xr:uid="{00000000-0006-0000-0000-000008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15" authorId="0" shapeId="0" xr:uid="{00000000-0006-0000-0000-000009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22" authorId="0" shapeId="0" xr:uid="{00000000-0006-0000-0000-00000A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23" authorId="0" shapeId="0" xr:uid="{00000000-0006-0000-0000-00000B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D26" authorId="0" shapeId="0" xr:uid="{00000000-0006-0000-0000-00000C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E26" authorId="0" shapeId="0" xr:uid="{00000000-0006-0000-0000-00000D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G26" authorId="0" shapeId="0" xr:uid="{00000000-0006-0000-0000-00000E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G30" authorId="0" shapeId="0" xr:uid="{00000000-0006-0000-0000-00000F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H30" authorId="0" shapeId="0" xr:uid="{00000000-0006-0000-0000-000010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I30" authorId="0" shapeId="0" xr:uid="{00000000-0006-0000-0000-000011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30" authorId="0" shapeId="0" xr:uid="{00000000-0006-0000-0000-000012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D33" authorId="0" shapeId="0" xr:uid="{00000000-0006-0000-0000-000013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E33" authorId="0" shapeId="0" xr:uid="{00000000-0006-0000-0000-000014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F33" authorId="0" shapeId="0" xr:uid="{00000000-0006-0000-0000-000015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G33" authorId="0" shapeId="0" xr:uid="{00000000-0006-0000-0000-000016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H33" authorId="0" shapeId="0" xr:uid="{00000000-0006-0000-0000-000017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I33" authorId="0" shapeId="0" xr:uid="{00000000-0006-0000-0000-000018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33" authorId="0" shapeId="0" xr:uid="{00000000-0006-0000-0000-000019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D36" authorId="0" shapeId="0" xr:uid="{00000000-0006-0000-0000-00001A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F36" authorId="0" shapeId="0" xr:uid="{00000000-0006-0000-0000-00001B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G36" authorId="0" shapeId="0" xr:uid="{00000000-0006-0000-0000-00001C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I36" authorId="0" shapeId="0" xr:uid="{00000000-0006-0000-0000-00001D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36" authorId="0" shapeId="0" xr:uid="{00000000-0006-0000-0000-00001E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D39" authorId="0" shapeId="0" xr:uid="{00000000-0006-0000-0000-00001F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E39" authorId="0" shapeId="0" xr:uid="{00000000-0006-0000-0000-000020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F39" authorId="0" shapeId="0" xr:uid="{00000000-0006-0000-0000-000021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G39" authorId="0" shapeId="0" xr:uid="{00000000-0006-0000-0000-000022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H39" authorId="0" shapeId="0" xr:uid="{00000000-0006-0000-0000-000023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I39" authorId="0" shapeId="0" xr:uid="{00000000-0006-0000-0000-000024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39" authorId="0" shapeId="0" xr:uid="{00000000-0006-0000-0000-000025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E42" authorId="0" shapeId="0" xr:uid="{00000000-0006-0000-0000-000026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F42" authorId="0" shapeId="0" xr:uid="{00000000-0006-0000-0000-000027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G42" authorId="0" shapeId="0" xr:uid="{00000000-0006-0000-0000-000028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H42" authorId="0" shapeId="0" xr:uid="{00000000-0006-0000-0000-000029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I42" authorId="0" shapeId="0" xr:uid="{00000000-0006-0000-0000-00002A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42" authorId="0" shapeId="0" xr:uid="{00000000-0006-0000-0000-00002B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  <comment ref="J43" authorId="0" shapeId="0" xr:uid="{00000000-0006-0000-0000-00002C000000}">
      <text>
        <r>
          <rPr>
            <sz val="9"/>
            <color indexed="81"/>
            <rFont val="Tahoma"/>
            <charset val="1"/>
          </rPr>
          <t xml:space="preserve">a: Data do not exist </t>
        </r>
      </text>
    </comment>
  </commentList>
</comments>
</file>

<file path=xl/sharedStrings.xml><?xml version="1.0" encoding="utf-8"?>
<sst xmlns="http://schemas.openxmlformats.org/spreadsheetml/2006/main" count="160" uniqueCount="55">
  <si>
    <t>&lt;?xml version="1.0" encoding="utf-16"?&gt;&lt;WebTableParameter xmlns:xsd="http://www.w3.org/2001/XMLSchema" xmlns:xsi="http://www.w3.org/2001/XMLSchema-instance" xmlns="http://stats.oecd.org/OECDStatWS/2004/03/01/"&gt;&lt;DataTable Code="SOCX_AGG" HasMetadata="true"&gt;&lt;Name LocaleIsoCode="en"&gt;Social Expenditure - Aggregated data&lt;/Name&gt;&lt;Name LocaleIsoCode="fr"&gt;Dépenses sociales - Données agrégées&lt;/Name&gt;&lt;Dimension Code="SOURCE" HasMetadata="false" Display="labels"&gt;&lt;Name LocaleIsoCode="en"&gt;Source&lt;/Name&gt;&lt;Name LocaleIsoCode="fr"&gt;Source&lt;/Name&gt;&lt;Member Code="10" HasMetadata="false" HasOnlyUnitMetadata="false" HasChild="0"&gt;&lt;Name LocaleIsoCode="en"&gt;Public&lt;/Name&gt;&lt;Name LocaleIsoCode="fr"&gt;Publiques&lt;/Name&gt;&lt;/Member&gt;&lt;Member Code="20" HasMetadata="false" HasOnlyUnitMetadata="false" HasChild="0"&gt;&lt;Name LocaleIsoCode="en"&gt;Mandatory private&lt;/Name&gt;&lt;Name LocaleIsoCode="fr"&gt;Privées obligatoires&lt;/Name&gt;&lt;/Member&gt;&lt;Member Code="30" HasMetadata="false" HasOnlyUnitMetadata="false" HasChild="0"&gt;&lt;Name LocaleIsoCode="en"&gt;Voluntary private&lt;/Name&gt;&lt;Name LocaleIsoCode="fr"&gt;Privées volontaires&lt;/Name&gt;&lt;/Member&gt;&lt;Member Code="20_30" HasMetadata="false" HasOnlyUnitMetadata="false" HasChild="0"&gt;&lt;Name LocaleIsoCode="en"&gt;Private (Mandatory and Voluntary)&lt;/Name&gt;&lt;Name LocaleIsoCode="fr"&gt;Privées (obligatoires et volontaires)&lt;/Name&gt;&lt;/Member&gt;&lt;Member Code="40" HasMetadata="false" HasOnlyUnitMetadata="false" HasChild="0"&gt;&lt;Name LocaleIsoCode="en"&gt;Net Public&lt;/Name&gt;&lt;Name LocaleIsoCode="fr"&gt;Publiques nettes&lt;/Name&gt;&lt;/Member&gt;&lt;Member Code="50" HasMetadata="false" HasOnlyUnitMetadata="false" HasChild="0"&gt;&lt;Name LocaleIsoCode="en"&gt;Net Total&lt;/Name&gt;&lt;Name LocaleIsoCode="fr"&gt;Total nettes&lt;/Name&gt;&lt;/Member&gt;&lt;/Dimension&gt;&lt;Dimension Code="BRANCH" HasMetadata="false" Display="labels"&gt;&lt;Name LocaleIsoCode="en"&gt;Branch&lt;/Name&gt;&lt;Name LocaleIsoCode="fr"&gt;Branche&lt;/Name&gt;&lt;Member Code="1" HasMetadata="false" HasOnlyUnitMetadata="false" HasChild="0"&gt;&lt;Name LocaleIsoCode="en"&gt;Old age&lt;/Name&gt;&lt;Name LocaleIsoCode="fr"&gt;Vieillesse&lt;/Name&gt;&lt;/Member&gt;&lt;Member Code="2" HasMetadata="false" HasOnlyUnitMetadata="false" HasChild="0"&gt;&lt;Name LocaleIsoCode="en"&gt;Survivors&lt;/Name&gt;&lt;Name LocaleIsoCode="fr"&gt;Survie&lt;/Name&gt;&lt;/Member&gt;&lt;Member Code="1_2" HasMetadata="false" HasOnlyUnitMetadata="false" HasChild="0"&gt;&lt;Name LocaleIsoCode="en"&gt;Old age and Survivors&lt;/Name&gt;&lt;Name LocaleIsoCode="fr"&gt;Vieillesse et Survie&lt;/Name&gt;&lt;/Member&gt;&lt;Member Code="3" HasMetadata="false" HasOnlyUnitMetadata="false" HasChild="0"&gt;&lt;Name LocaleIsoCode="en"&gt;Incapacity related&lt;/Name&gt;&lt;Name LocaleIsoCode="fr"&gt;Prestations liées à l'incapacité&lt;/Name&gt;&lt;/Member&gt;&lt;Member Code="4" HasMetadata="false" HasOnlyUnitMetadata="false" HasChild="0"&gt;&lt;Name LocaleIsoCode="en"&gt;Health&lt;/Name&gt;&lt;Name LocaleIsoCode="fr"&gt;Santé&lt;/Name&gt;&lt;/Member&gt;&lt;Member Code="5" HasMetadata="false" HasOnlyUnitMetadata="false" HasChild="0"&gt;&lt;Name LocaleIsoCode="en"&gt;Family&lt;/Name&gt;&lt;Name LocaleIsoCode="fr"&gt;Famille&lt;/Name&gt;&lt;/Member&gt;&lt;Member Code="6" HasMetadata="false" HasOnlyUnitMetadata="false" HasChild="0"&gt;&lt;Name LocaleIsoCode="en"&gt;Active labour market programmes&lt;/Name&gt;&lt;Name LocaleIsoCode="fr"&gt;Politiques actives du marché du travail&lt;/Name&gt;&lt;/Member&gt;&lt;Member Code="7" HasMetadata="false" HasOnlyUnitMetadata="false" HasChild="0"&gt;&lt;Name LocaleIsoCode="en"&gt;Unemployment&lt;/Name&gt;&lt;Name LocaleIsoCode="fr"&gt;Chômage&lt;/Name&gt;&lt;/Member&gt;&lt;Member Code="8" HasMetadata="false" HasOnlyUnitMetadata="false" HasChild="0"&gt;&lt;Name LocaleIsoCode="en"&gt;Housing&lt;/Name&gt;&lt;Name LocaleIsoCode="fr"&gt;Logement&lt;/Name&gt;&lt;/Member&gt;&lt;Member Code="9" HasMetadata="false" HasOnlyUnitMetadata="false" HasChild="0"&gt;&lt;Name LocaleIsoCode="en"&gt;Other social policy areas&lt;/Name&gt;&lt;Name LocaleIsoCode="fr"&gt;Autres domaines de politique sociale&lt;/Name&gt;&lt;/Member&gt;&lt;Member Code="90" HasMetadata="false" HasOnlyUnitMetadata="false" HasChild="0"&gt;&lt;Name LocaleIsoCode="en"&gt;Total&lt;/Name&gt;&lt;Name LocaleIsoCode="fr"&gt;Total&lt;/Name&gt;&lt;/Member&gt;&lt;/Dimension&gt;&lt;Dimension Code="TYPEXP" HasMetadata="false" Display="labels"&gt;&lt;Name LocaleIsoCode="en"&gt;Type of Expenditure&lt;/Name&gt;&lt;Name LocaleIsoCode="fr"&gt;Type de dépense&lt;/Name&gt;&lt;Member Code="0" HasMetadata="false" HasOnlyUnitMetadata="false" HasChild="0"&gt;&lt;Name LocaleIsoCode="en"&gt;Total&lt;/Name&gt;&lt;Name LocaleIsoCode="fr"&gt;Total&lt;/Name&gt;&lt;/Member&gt;&lt;Member Code="1" HasMetadata="false" HasOnlyUnitMetadata="false" HasChild="0"&gt;&lt;Name LocaleIsoCode="en"&gt;Cash benefits&lt;/Name&gt;&lt;Name LocaleIsoCode="fr"&gt;Prestations en espèces&lt;/Name&gt;&lt;/Member&gt;&lt;Member Code="2" HasMetadata="false" HasOnlyUnitMetadata="false" HasChild="0"&gt;&lt;Name LocaleIsoCode="en"&gt;Benefits in kind&lt;/Name&gt;&lt;Name LocaleIsoCode="fr"&gt;Prestations en nature&lt;/Name&gt;&lt;/Member&gt;&lt;/Dimension&gt;&lt;Dimension Code="TYPROG" HasMetadata="false" Display="labels"&gt;&lt;Name LocaleIsoCode="en"&gt;Type of Programme&lt;/Name&gt;&lt;Name LocaleIsoCode="fr"&gt;Type de programme&lt;/Name&gt;&lt;Member Code="0" HasMetadata="false" HasOnlyUnitMetadata="false" HasChild="0"&gt;&lt;Name LocaleIsoCode="en"&gt;Total&lt;/Name&gt;&lt;Name LocaleIsoCode="fr"&gt;Total&lt;/Name&gt;&lt;/Member&gt;&lt;/Dimension&gt;&lt;Dimension Code="UNIT" HasMetadata="false" Display="labels"&gt;&lt;Name LocaleIsoCode="en"&gt;Measure&lt;/Name&gt;&lt;Name LocaleIsoCode="fr"&gt;Mesure&lt;/Name&gt;&lt;Member Code="PCT_GDP" HasMetadata="false" HasOnlyUnitMetadata="false" HasChild="0"&gt;&lt;Name LocaleIsoCode="en"&gt;In percentage of Gross Domestic Product&lt;/Name&gt;&lt;Name LocaleIsoCode="fr"&gt;En pourcentage du produit intérieur brut&lt;/Name&gt;&lt;/Member&gt;&lt;/Dimension&gt;&lt;Dimension Code="COUNTRY" HasMetadata="false" CommonCode="LOCATION" Display="labels"&gt;&lt;Name LocaleIsoCode="en"&gt;Country&lt;/Name&gt;&lt;Name LocaleIsoCode="fr"&gt;Pays&lt;/Name&gt;&lt;Member Code="BEL" HasMetadata="true" HasOnlyUnitMetadata="false" HasChild="0"&gt;&lt;Name LocaleIsoCode="en"&gt;Belgium&lt;/Name&gt;&lt;Name LocaleIsoCode="fr"&gt;Belgique&lt;/Name&gt;&lt;/Member&gt;&lt;Member Code="FRA" HasMetadata="true"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Code="ITA" HasMetadata="true" HasOnlyUnitMetadata="false" HasChild="0"&gt;&lt;Name LocaleIsoCode="en"&gt;Italy&lt;/Name&gt;&lt;Name LocaleIsoCode="fr"&gt;Italie&lt;/Name&gt;&lt;/Member&gt;&lt;Member Code="GBR" HasMetadata="true" HasOnlyUnitMetadata="false" HasChild="0"&gt;&lt;Name LocaleIsoCode="en"&gt;United Kingdom&lt;/Name&gt;&lt;Name LocaleIsoCode="fr"&gt;Royaume-Uni&lt;/Name&gt;&lt;/Member&gt;&lt;Member Code="USA" HasMetadata="true" HasOnlyUnitMetadata="false" HasChild="0"&gt;&lt;Name LocaleIsoCode="en"&gt;United States&lt;/Name&gt;&lt;Name LocaleIsoCode="fr"&gt;États-Unis&lt;/Name&gt;&lt;/Member&gt;&lt;Member Code="OECD" HasMetadata="true" HasOnlyUnitMetadata="false" HasChild="0"&gt;&lt;Name LocaleIsoCode="en"&gt;OECD - Total&lt;/Name&gt;&lt;Name LocaleIsoCode="fr"&gt;OCDE - Total&lt;/Name&gt;&lt;/Member&gt;&lt;/Dimension&gt;&lt;Dimension Code="YEAR" HasMetadata="false" CommonCode="TIME" Display="labels"&gt;&lt;Name LocaleIsoCode="en"&gt;Year&lt;/Name&gt;&lt;Name LocaleIsoCode="fr"&gt;Année&lt;/Name&gt;&lt;Member Code="2015" HasMetadata="false"&gt;&lt;Name LocaleIsoCode="en"&gt;2015&lt;/Name&gt;&lt;Name LocaleIsoCode="fr"&gt;2015&lt;/Name&gt;&lt;/Member&gt;&lt;/Dimension&gt;&lt;WBOSInformations&gt;&lt;TimeDimension WebTreeWasUsed="false"&gt;&lt;StartCodes Annual="2015" /&gt;&lt;EndCodes Annual="2015" /&gt;&lt;/TimeDimension&gt;&lt;/WBOSInformations&gt;&lt;Tabulation Axis="horizontal"&gt;&lt;Dimension Code="COUNTRY" /&gt;&lt;/Tabulation&gt;&lt;Tabulation Axis="vertical"&gt;&lt;Dimension Code="BRANCH" /&gt;&lt;Dimension Code="SOURCE" /&gt;&lt;/Tabulation&gt;&lt;Tabulation Axis="page"&gt;&lt;Dimension Code="TYPROG" /&gt;&lt;Dimension Code="UNIT" /&gt;&lt;Dimension Code="YEAR" /&gt;&lt;Dimension Code="TYPEXP" /&gt;&lt;/Tabulation&gt;&lt;Formatting&gt;&lt;Labels LocaleIsoCode="en" /&gt;&lt;Power&gt;0&lt;/Power&gt;&lt;Decimals&gt;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false&lt;/FreezePanes&gt;&lt;MaxBarChartLen&gt;65&lt;/MaxBarChartLen&gt;&lt;/Format&gt;&lt;Query&gt;&lt;AbsoluteUri&gt;http://stats.oecd.org//View.aspx?QueryId=&amp;amp;QueryType=Public&amp;amp;Lang=en&lt;/AbsoluteUri&gt;&lt;/Query&gt;&lt;/WebTableParameter&gt;</t>
  </si>
  <si>
    <t>Dataset: Social Expenditure - Aggregated data</t>
  </si>
  <si>
    <t>Type of Programme</t>
  </si>
  <si>
    <t>Total</t>
  </si>
  <si>
    <t>Measure</t>
  </si>
  <si>
    <t>In percentage of Gross Domestic Product</t>
  </si>
  <si>
    <t>Year</t>
  </si>
  <si>
    <t>2015</t>
  </si>
  <si>
    <t>Type of Expenditure</t>
  </si>
  <si>
    <t>Country</t>
  </si>
  <si>
    <t>Belgium</t>
  </si>
  <si>
    <t>France</t>
  </si>
  <si>
    <t>Germany</t>
  </si>
  <si>
    <t>Italy</t>
  </si>
  <si>
    <t>United Kingdom</t>
  </si>
  <si>
    <t>United States</t>
  </si>
  <si>
    <t>OECD - Total</t>
  </si>
  <si>
    <t>Unit</t>
  </si>
  <si>
    <t>Percentage</t>
  </si>
  <si>
    <t/>
  </si>
  <si>
    <t>Branch</t>
  </si>
  <si>
    <t>Source</t>
  </si>
  <si>
    <t>Old age</t>
  </si>
  <si>
    <t>Public</t>
  </si>
  <si>
    <t>Mandatory private</t>
  </si>
  <si>
    <t>..</t>
  </si>
  <si>
    <t>Voluntary private</t>
  </si>
  <si>
    <t>Private (Mandatory and Voluntary)</t>
  </si>
  <si>
    <t>Survivors</t>
  </si>
  <si>
    <t>Old age and Survivors</t>
  </si>
  <si>
    <t>Incapacity related</t>
  </si>
  <si>
    <t>Health</t>
  </si>
  <si>
    <t>Family</t>
  </si>
  <si>
    <t>Active labour market programmes</t>
  </si>
  <si>
    <t>Unemployment</t>
  </si>
  <si>
    <t>Housing</t>
  </si>
  <si>
    <t>Other social policy areas</t>
  </si>
  <si>
    <t>Net Public</t>
  </si>
  <si>
    <t>Net Total</t>
  </si>
  <si>
    <t>Data extracted on 14 Jul 2020 12:51 UTC (GMT) from OECD.Stat</t>
  </si>
  <si>
    <t>Legend:</t>
  </si>
  <si>
    <t>a:</t>
  </si>
  <si>
    <t>Data do not exist</t>
  </si>
  <si>
    <t>OECD</t>
  </si>
  <si>
    <t>BEL</t>
  </si>
  <si>
    <t>FRA</t>
  </si>
  <si>
    <t>GER</t>
  </si>
  <si>
    <t>ITA</t>
  </si>
  <si>
    <t>UK</t>
  </si>
  <si>
    <t>US</t>
  </si>
  <si>
    <t>Old Age &amp; Survivors</t>
  </si>
  <si>
    <t>Housing &amp; Other</t>
  </si>
  <si>
    <t>Passive &amp; Active labour market progr.</t>
  </si>
  <si>
    <t>Public exp. % of Total public exp. For welfare</t>
  </si>
  <si>
    <t>Total exp. % of Total exp. For welfare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</si>
</sst>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\-#,##0.0\ "/>
    <numFmt numFmtId="165" formatCode="0.0%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u/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sz val="9"/>
      <color indexed="81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24" fillId="0" borderId="10" xfId="0" applyFont="1" applyBorder="1"/>
    <xf numFmtId="0" fontId="25" fillId="0" borderId="10" xfId="0" applyFont="1" applyBorder="1" applyAlignment="1">
      <alignment horizontal="left" wrapText="1"/>
    </xf>
    <xf numFmtId="0" fontId="22" fillId="34" borderId="10" xfId="0" applyFont="1" applyFill="1" applyBorder="1" applyAlignment="1">
      <alignment horizontal="center" vertical="top" wrapText="1"/>
    </xf>
    <xf numFmtId="0" fontId="21" fillId="34" borderId="10" xfId="0" applyFont="1" applyFill="1" applyBorder="1" applyAlignment="1">
      <alignment horizontal="center" vertical="top" wrapText="1"/>
    </xf>
    <xf numFmtId="0" fontId="20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vertical="top" wrapText="1"/>
    </xf>
    <xf numFmtId="164" fontId="24" fillId="0" borderId="10" xfId="0" applyNumberFormat="1" applyFont="1" applyBorder="1" applyAlignment="1">
      <alignment horizontal="right"/>
    </xf>
    <xf numFmtId="164" fontId="24" fillId="37" borderId="1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5" fontId="0" fillId="0" borderId="0" xfId="1" applyNumberFormat="1" applyFont="1"/>
    <xf numFmtId="0" fontId="0" fillId="0" borderId="0" xfId="0" applyAlignment="1">
      <alignment horizontal="center"/>
    </xf>
    <xf numFmtId="0" fontId="18" fillId="35" borderId="14" xfId="0" applyFont="1" applyFill="1" applyBorder="1" applyAlignment="1">
      <alignment vertical="top" wrapText="1"/>
    </xf>
    <xf numFmtId="0" fontId="18" fillId="35" borderId="16" xfId="0" applyFont="1" applyFill="1" applyBorder="1" applyAlignment="1">
      <alignment vertical="top" wrapText="1"/>
    </xf>
    <xf numFmtId="0" fontId="18" fillId="35" borderId="15" xfId="0" applyFont="1" applyFill="1" applyBorder="1" applyAlignment="1">
      <alignment vertical="top" wrapText="1"/>
    </xf>
    <xf numFmtId="0" fontId="23" fillId="33" borderId="11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3" fillId="33" borderId="12" xfId="0" applyFont="1" applyFill="1" applyBorder="1" applyAlignment="1">
      <alignment horizontal="right" vertical="top" wrapText="1"/>
    </xf>
    <xf numFmtId="0" fontId="21" fillId="33" borderId="11" xfId="0" applyFont="1" applyFill="1" applyBorder="1" applyAlignment="1">
      <alignment vertical="top" wrapText="1"/>
    </xf>
    <xf numFmtId="0" fontId="21" fillId="33" borderId="13" xfId="0" applyFont="1" applyFill="1" applyBorder="1" applyAlignment="1">
      <alignment vertical="top" wrapText="1"/>
    </xf>
    <xf numFmtId="0" fontId="21" fillId="33" borderId="12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right" vertical="center" wrapText="1"/>
    </xf>
    <xf numFmtId="0" fontId="23" fillId="34" borderId="13" xfId="0" applyFont="1" applyFill="1" applyBorder="1" applyAlignment="1">
      <alignment horizontal="right" vertical="center" wrapText="1"/>
    </xf>
    <xf numFmtId="0" fontId="23" fillId="34" borderId="12" xfId="0" applyFont="1" applyFill="1" applyBorder="1" applyAlignment="1">
      <alignment horizontal="right"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Neutrale" xfId="9" builtinId="28" customBuiltin="1"/>
    <cellStyle name="Normale" xfId="0" builtinId="0" customBuiltin="1"/>
    <cellStyle name="Nota" xfId="16" builtinId="10" customBuiltin="1"/>
    <cellStyle name="Output" xfId="11" builtinId="21" customBuiltin="1"/>
    <cellStyle name="Percentuale" xfId="1" builtinId="5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Public exp. % of Total public exp. for welfare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'OECD.Stat export'!$O$18</c:f>
              <c:strCache>
                <c:ptCount val="1"/>
                <c:pt idx="0">
                  <c:v>Old Age &amp; Survivors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export'!$P$18:$V$18</c:f>
              <c:numCache>
                <c:formatCode>0.0%</c:formatCode>
                <c:ptCount val="7"/>
                <c:pt idx="0">
                  <c:v>0.37553104015348776</c:v>
                </c:pt>
                <c:pt idx="1">
                  <c:v>0.44768932524545058</c:v>
                </c:pt>
                <c:pt idx="2">
                  <c:v>0.40656423457485324</c:v>
                </c:pt>
                <c:pt idx="3">
                  <c:v>0.57045047575576702</c:v>
                </c:pt>
                <c:pt idx="4">
                  <c:v>0.30450275348234529</c:v>
                </c:pt>
                <c:pt idx="5">
                  <c:v>0.37547750424448217</c:v>
                </c:pt>
                <c:pt idx="6">
                  <c:v>0.41439310308573835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8-41C0-B158-4D512B41DB56}"/>
            </c:ext>
          </c:extLst>
        </c:ser>
        <c:ser>
          <c:idx val="1"/>
          <c:order val="1"/>
          <c:tx>
            <c:strRef>
              <c:f>'OECD.Stat export'!$O$19</c:f>
              <c:strCache>
                <c:ptCount val="1"/>
                <c:pt idx="0">
                  <c:v>Incapacity related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export'!$P$19:$V$19</c:f>
              <c:numCache>
                <c:formatCode>0.0%</c:formatCode>
                <c:ptCount val="7"/>
                <c:pt idx="0">
                  <c:v>0.10038371933671372</c:v>
                </c:pt>
                <c:pt idx="1">
                  <c:v>5.1904196110312051E-2</c:v>
                </c:pt>
                <c:pt idx="2">
                  <c:v>8.4466253720537371E-2</c:v>
                </c:pt>
                <c:pt idx="3">
                  <c:v>6.4077806256802775E-2</c:v>
                </c:pt>
                <c:pt idx="4">
                  <c:v>8.5705030311444302E-2</c:v>
                </c:pt>
                <c:pt idx="5">
                  <c:v>7.1731748726655359E-2</c:v>
                </c:pt>
                <c:pt idx="6">
                  <c:v>0.10129842821847237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8-41C0-B158-4D512B41DB56}"/>
            </c:ext>
          </c:extLst>
        </c:ser>
        <c:ser>
          <c:idx val="2"/>
          <c:order val="2"/>
          <c:tx>
            <c:strRef>
              <c:f>'OECD.Stat export'!$O$20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export'!$P$20:$V$20</c:f>
              <c:numCache>
                <c:formatCode>0.0%</c:formatCode>
                <c:ptCount val="7"/>
                <c:pt idx="0">
                  <c:v>0.27144717006989177</c:v>
                </c:pt>
                <c:pt idx="1">
                  <c:v>0.27540491526483646</c:v>
                </c:pt>
                <c:pt idx="2">
                  <c:v>0.32390797200547022</c:v>
                </c:pt>
                <c:pt idx="3">
                  <c:v>0.23531477125100944</c:v>
                </c:pt>
                <c:pt idx="4">
                  <c:v>0.35647184043685498</c:v>
                </c:pt>
                <c:pt idx="5">
                  <c:v>0.44651952461799665</c:v>
                </c:pt>
                <c:pt idx="6">
                  <c:v>0.27929348683173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8-41C0-B158-4D512B41DB56}"/>
            </c:ext>
          </c:extLst>
        </c:ser>
        <c:ser>
          <c:idx val="3"/>
          <c:order val="3"/>
          <c:tx>
            <c:strRef>
              <c:f>'OECD.Stat export'!$O$21</c:f>
              <c:strCache>
                <c:ptCount val="1"/>
                <c:pt idx="0">
                  <c:v>Family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export'!$P$21:$V$21</c:f>
              <c:numCache>
                <c:formatCode>0.0%</c:formatCode>
                <c:ptCount val="7"/>
                <c:pt idx="0">
                  <c:v>9.6717829244895165E-2</c:v>
                </c:pt>
                <c:pt idx="1">
                  <c:v>9.1770370833593906E-2</c:v>
                </c:pt>
                <c:pt idx="2">
                  <c:v>8.9333118815863574E-2</c:v>
                </c:pt>
                <c:pt idx="3">
                  <c:v>6.8677363856606152E-2</c:v>
                </c:pt>
                <c:pt idx="4">
                  <c:v>0.16076634735526862</c:v>
                </c:pt>
                <c:pt idx="5">
                  <c:v>3.4061969439728355E-2</c:v>
                </c:pt>
                <c:pt idx="6">
                  <c:v>0.10376912158965462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8-41C0-B158-4D512B41DB56}"/>
            </c:ext>
          </c:extLst>
        </c:ser>
        <c:ser>
          <c:idx val="4"/>
          <c:order val="4"/>
          <c:tx>
            <c:strRef>
              <c:f>'OECD.Stat export'!$O$22</c:f>
              <c:strCache>
                <c:ptCount val="1"/>
                <c:pt idx="0">
                  <c:v>Passive &amp; Active labour market progr.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export'!$P$22:$V$22</c:f>
              <c:numCache>
                <c:formatCode>0.0%</c:formatCode>
                <c:ptCount val="7"/>
                <c:pt idx="0">
                  <c:v>0.1255995614636152</c:v>
                </c:pt>
                <c:pt idx="1">
                  <c:v>8.195234819586017E-2</c:v>
                </c:pt>
                <c:pt idx="2">
                  <c:v>6.1781031292735905E-2</c:v>
                </c:pt>
                <c:pt idx="3">
                  <c:v>5.2912467961096873E-2</c:v>
                </c:pt>
                <c:pt idx="4">
                  <c:v>1.6706002128742653E-2</c:v>
                </c:pt>
                <c:pt idx="5">
                  <c:v>1.6075976230899829E-2</c:v>
                </c:pt>
                <c:pt idx="6">
                  <c:v>5.8876097355832421E-2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28-41C0-B158-4D512B41DB56}"/>
            </c:ext>
          </c:extLst>
        </c:ser>
        <c:ser>
          <c:idx val="5"/>
          <c:order val="5"/>
          <c:tx>
            <c:strRef>
              <c:f>'OECD.Stat export'!$O$23</c:f>
              <c:strCache>
                <c:ptCount val="1"/>
                <c:pt idx="0">
                  <c:v>Housing &amp; 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export'!$P$23:$V$23</c:f>
              <c:numCache>
                <c:formatCode>0.0%</c:formatCode>
                <c:ptCount val="7"/>
                <c:pt idx="0">
                  <c:v>3.0354940386460191E-2</c:v>
                </c:pt>
                <c:pt idx="1">
                  <c:v>5.1247576761928579E-2</c:v>
                </c:pt>
                <c:pt idx="2">
                  <c:v>3.3947389590539785E-2</c:v>
                </c:pt>
                <c:pt idx="3">
                  <c:v>8.6022260454337966E-3</c:v>
                </c:pt>
                <c:pt idx="4">
                  <c:v>7.5894303299551102E-2</c:v>
                </c:pt>
                <c:pt idx="5">
                  <c:v>5.6080220713073003E-2</c:v>
                </c:pt>
                <c:pt idx="6">
                  <c:v>4.2317194974504542E-2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28-41C0-B158-4D512B41D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875616"/>
        <c:axId val="950482608"/>
      </c:barChart>
      <c:catAx>
        <c:axId val="9748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0482608"/>
        <c:crosses val="autoZero"/>
        <c:auto val="1"/>
        <c:lblAlgn val="ctr"/>
        <c:lblOffset val="100"/>
        <c:noMultiLvlLbl val="0"/>
      </c:catAx>
      <c:valAx>
        <c:axId val="95048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487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Total (public &amp; private) exp. % of Total (public &amp; private) exp. for welfare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'OECD.Stat export'!$O$32</c:f>
              <c:strCache>
                <c:ptCount val="1"/>
                <c:pt idx="0">
                  <c:v>Old Age &amp; Survivors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export'!$P$32:$V$32</c:f>
              <c:numCache>
                <c:formatCode>0.0%</c:formatCode>
                <c:ptCount val="7"/>
                <c:pt idx="0">
                  <c:v>0.38609120416492593</c:v>
                </c:pt>
                <c:pt idx="1">
                  <c:v>0.40987626483271794</c:v>
                </c:pt>
                <c:pt idx="2">
                  <c:v>0.38377595705608142</c:v>
                </c:pt>
                <c:pt idx="3">
                  <c:v>0.57436589137085892</c:v>
                </c:pt>
                <c:pt idx="4">
                  <c:v>0.41486801939306872</c:v>
                </c:pt>
                <c:pt idx="5">
                  <c:v>0.39296543359611891</c:v>
                </c:pt>
                <c:pt idx="6">
                  <c:v>0.42238086576937067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7-4B15-85CD-1FC886D86B0E}"/>
            </c:ext>
          </c:extLst>
        </c:ser>
        <c:ser>
          <c:idx val="1"/>
          <c:order val="1"/>
          <c:tx>
            <c:strRef>
              <c:f>'OECD.Stat export'!$O$33</c:f>
              <c:strCache>
                <c:ptCount val="1"/>
                <c:pt idx="0">
                  <c:v>Incapacity related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export'!$P$33:$V$33</c:f>
              <c:numCache>
                <c:formatCode>0.0%</c:formatCode>
                <c:ptCount val="7"/>
                <c:pt idx="0">
                  <c:v>0.10286981392807791</c:v>
                </c:pt>
                <c:pt idx="1">
                  <c:v>7.8046168155810489E-2</c:v>
                </c:pt>
                <c:pt idx="2">
                  <c:v>0.12388755473936998</c:v>
                </c:pt>
                <c:pt idx="3">
                  <c:v>6.6519722341020479E-2</c:v>
                </c:pt>
                <c:pt idx="4">
                  <c:v>8.7592027293948632E-2</c:v>
                </c:pt>
                <c:pt idx="5">
                  <c:v>5.7163831349143025E-2</c:v>
                </c:pt>
                <c:pt idx="6">
                  <c:v>0.10249181520552927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7-4B15-85CD-1FC886D86B0E}"/>
            </c:ext>
          </c:extLst>
        </c:ser>
        <c:ser>
          <c:idx val="2"/>
          <c:order val="2"/>
          <c:tx>
            <c:strRef>
              <c:f>'OECD.Stat export'!$O$34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export'!$P$34:$V$34</c:f>
              <c:numCache>
                <c:formatCode>0.0%</c:formatCode>
                <c:ptCount val="7"/>
                <c:pt idx="0">
                  <c:v>0.27133078381592057</c:v>
                </c:pt>
                <c:pt idx="1">
                  <c:v>0.29253924856957636</c:v>
                </c:pt>
                <c:pt idx="2">
                  <c:v>0.32582285633564068</c:v>
                </c:pt>
                <c:pt idx="3">
                  <c:v>0.22719347304010262</c:v>
                </c:pt>
                <c:pt idx="4">
                  <c:v>0.29624708206141137</c:v>
                </c:pt>
                <c:pt idx="5">
                  <c:v>0.4858766078324982</c:v>
                </c:pt>
                <c:pt idx="6">
                  <c:v>0.28783193888686792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7-4B15-85CD-1FC886D86B0E}"/>
            </c:ext>
          </c:extLst>
        </c:ser>
        <c:ser>
          <c:idx val="3"/>
          <c:order val="3"/>
          <c:tx>
            <c:strRef>
              <c:f>'OECD.Stat export'!$O$35</c:f>
              <c:strCache>
                <c:ptCount val="1"/>
                <c:pt idx="0">
                  <c:v>Family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export'!$P$35:$V$35</c:f>
              <c:numCache>
                <c:formatCode>0.0%</c:formatCode>
                <c:ptCount val="7"/>
                <c:pt idx="0">
                  <c:v>9.0722113314265523E-2</c:v>
                </c:pt>
                <c:pt idx="1">
                  <c:v>8.2753177936243982E-2</c:v>
                </c:pt>
                <c:pt idx="2">
                  <c:v>8.0731741771436646E-2</c:v>
                </c:pt>
                <c:pt idx="3">
                  <c:v>6.434845543968154E-2</c:v>
                </c:pt>
                <c:pt idx="4">
                  <c:v>0.12476207577662057</c:v>
                </c:pt>
                <c:pt idx="5">
                  <c:v>2.0490887619290798E-2</c:v>
                </c:pt>
                <c:pt idx="6">
                  <c:v>8.9987268097489984E-2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E7-4B15-85CD-1FC886D86B0E}"/>
            </c:ext>
          </c:extLst>
        </c:ser>
        <c:ser>
          <c:idx val="4"/>
          <c:order val="4"/>
          <c:tx>
            <c:strRef>
              <c:f>'OECD.Stat export'!$O$36</c:f>
              <c:strCache>
                <c:ptCount val="1"/>
                <c:pt idx="0">
                  <c:v>Passive &amp; Active labour market progr.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export'!$P$36:$V$36</c:f>
              <c:numCache>
                <c:formatCode>0.0%</c:formatCode>
                <c:ptCount val="7"/>
                <c:pt idx="0">
                  <c:v>0.11781341388951377</c:v>
                </c:pt>
                <c:pt idx="1">
                  <c:v>7.3874686434228704E-2</c:v>
                </c:pt>
                <c:pt idx="2">
                  <c:v>5.4244949851673968E-2</c:v>
                </c:pt>
                <c:pt idx="3">
                  <c:v>4.9577260913905977E-2</c:v>
                </c:pt>
                <c:pt idx="4">
                  <c:v>1.6520021547854188E-2</c:v>
                </c:pt>
                <c:pt idx="5">
                  <c:v>9.6709329418148155E-3</c:v>
                </c:pt>
                <c:pt idx="6">
                  <c:v>5.2610040014550746E-2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E7-4B15-85CD-1FC886D86B0E}"/>
            </c:ext>
          </c:extLst>
        </c:ser>
        <c:ser>
          <c:idx val="5"/>
          <c:order val="5"/>
          <c:tx>
            <c:strRef>
              <c:f>'OECD.Stat export'!$O$37</c:f>
              <c:strCache>
                <c:ptCount val="1"/>
                <c:pt idx="0">
                  <c:v>Housing &amp; 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'OECD.Stat export'!$P$17:$V$17</c:f>
              <c:strCache>
                <c:ptCount val="7"/>
                <c:pt idx="0">
                  <c:v>BEL</c:v>
                </c:pt>
                <c:pt idx="1">
                  <c:v>FRA</c:v>
                </c:pt>
                <c:pt idx="2">
                  <c:v>GER</c:v>
                </c:pt>
                <c:pt idx="3">
                  <c:v>ITA</c:v>
                </c:pt>
                <c:pt idx="4">
                  <c:v>UK</c:v>
                </c:pt>
                <c:pt idx="5">
                  <c:v>US</c:v>
                </c:pt>
                <c:pt idx="6">
                  <c:v>OECD</c:v>
                </c:pt>
              </c:strCache>
            </c:strRef>
          </c:cat>
          <c:val>
            <c:numRef>
              <c:f>'OECD.Stat export'!$P$37:$V$37</c:f>
              <c:numCache>
                <c:formatCode>0.0%</c:formatCode>
                <c:ptCount val="7"/>
                <c:pt idx="0">
                  <c:v>0.10222707844586562</c:v>
                </c:pt>
                <c:pt idx="1">
                  <c:v>6.8942191155331331E-2</c:v>
                </c:pt>
                <c:pt idx="2">
                  <c:v>5.1560954937138012E-2</c:v>
                </c:pt>
                <c:pt idx="3">
                  <c:v>3.391782083758265E-2</c:v>
                </c:pt>
                <c:pt idx="4">
                  <c:v>6.4894954210809833E-2</c:v>
                </c:pt>
                <c:pt idx="5">
                  <c:v>1.4618109859244837E-2</c:v>
                </c:pt>
                <c:pt idx="6">
                  <c:v>4.6926154965441981E-2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E7-4B15-85CD-1FC886D8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875616"/>
        <c:axId val="950482608"/>
      </c:barChart>
      <c:catAx>
        <c:axId val="9748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50482608"/>
        <c:crosses val="autoZero"/>
        <c:auto val="1"/>
        <c:lblAlgn val="ctr"/>
        <c:lblOffset val="100"/>
        <c:noMultiLvlLbl val="0"/>
      </c:catAx>
      <c:valAx>
        <c:axId val="950482608"/>
        <c:scaling>
          <c:orientation val="minMax"/>
          <c:max val="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487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276225</xdr:colOff>
      <xdr:row>13</xdr:row>
      <xdr:rowOff>85724</xdr:rowOff>
    </xdr:from>
    <xdr:to>
      <xdr:col>34</xdr:col>
      <xdr:colOff>600075</xdr:colOff>
      <xdr:row>39</xdr:row>
      <xdr:rowOff>38099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6E57306-13B8-463B-BF22-C2A9B69ED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266699</xdr:colOff>
      <xdr:row>39</xdr:row>
      <xdr:rowOff>142875</xdr:rowOff>
    </xdr:from>
    <xdr:to>
      <xdr:col>34</xdr:col>
      <xdr:colOff>600074</xdr:colOff>
      <xdr:row>64</xdr:row>
      <xdr:rowOff>142875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3FBC66C-BAF0-48F2-8234-1A460C1552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ocalhost/OECDStat_Metadata/ShowMetadata.ashx?Dataset=SOCX_AGG&amp;Coords=%5bCOUNTRY%5d.%5bOECD%5d&amp;ShowOnWeb=true&amp;Lang=en" TargetMode="External"/><Relationship Id="rId3" Type="http://schemas.openxmlformats.org/officeDocument/2006/relationships/hyperlink" Target="http://localhost/OECDStat_Metadata/ShowMetadata.ashx?Dataset=SOCX_AGG&amp;Coords=%5bCOUNTRY%5d.%5bFRA%5d&amp;ShowOnWeb=true&amp;Lang=en" TargetMode="External"/><Relationship Id="rId7" Type="http://schemas.openxmlformats.org/officeDocument/2006/relationships/hyperlink" Target="http://localhost/OECDStat_Metadata/ShowMetadata.ashx?Dataset=SOCX_AGG&amp;Coords=%5bCOUNTRY%5d.%5bUSA%5d&amp;ShowOnWeb=true&amp;Lang=en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localhost/OECDStat_Metadata/ShowMetadata.ashx?Dataset=SOCX_AGG&amp;Coords=%5bCOUNTRY%5d.%5bBEL%5d&amp;ShowOnWeb=true&amp;Lang=en" TargetMode="External"/><Relationship Id="rId1" Type="http://schemas.openxmlformats.org/officeDocument/2006/relationships/hyperlink" Target="http://localhost/OECDStat_Metadata/ShowMetadata.ashx?Dataset=SOCX_AGG&amp;ShowOnWeb=true&amp;Lang=en" TargetMode="External"/><Relationship Id="rId6" Type="http://schemas.openxmlformats.org/officeDocument/2006/relationships/hyperlink" Target="http://localhost/OECDStat_Metadata/ShowMetadata.ashx?Dataset=SOCX_AGG&amp;Coords=%5bCOUNTRY%5d.%5bGBR%5d&amp;ShowOnWeb=true&amp;Lang=en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ocalhost/OECDStat_Metadata/ShowMetadata.ashx?Dataset=SOCX_AGG&amp;Coords=%5bCOUNTRY%5d.%5bITA%5d&amp;ShowOnWeb=true&amp;Lang=en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localhost/OECDStat_Metadata/ShowMetadata.ashx?Dataset=SOCX_AGG&amp;Coords=%5bCOUNTRY%5d.%5bDEU%5d&amp;ShowOnWeb=true&amp;Lang=en" TargetMode="External"/><Relationship Id="rId9" Type="http://schemas.openxmlformats.org/officeDocument/2006/relationships/hyperlink" Target="https://stats-3.oecd.org/index.aspx?DatasetCode=SOCX_AG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"/>
  <sheetViews>
    <sheetView showGridLines="0" tabSelected="1" topLeftCell="I41" workbookViewId="0">
      <selection activeCell="G17" sqref="G17"/>
    </sheetView>
  </sheetViews>
  <sheetFormatPr defaultRowHeight="12.75" x14ac:dyDescent="0.2"/>
  <cols>
    <col min="1" max="1" width="27.42578125" customWidth="1"/>
    <col min="2" max="2" width="42" customWidth="1"/>
    <col min="3" max="3" width="2.42578125" customWidth="1"/>
    <col min="13" max="13" width="10" bestFit="1" customWidth="1"/>
  </cols>
  <sheetData>
    <row r="1" spans="1:10" hidden="1" x14ac:dyDescent="0.2">
      <c r="A1" s="1" t="e">
        <f ca="1">DotStatQuery(B1)</f>
        <v>#NAME?</v>
      </c>
      <c r="B1" s="1" t="s">
        <v>0</v>
      </c>
    </row>
    <row r="2" spans="1:10" ht="34.5" x14ac:dyDescent="0.2">
      <c r="A2" s="2" t="s">
        <v>1</v>
      </c>
    </row>
    <row r="3" spans="1:10" x14ac:dyDescent="0.2">
      <c r="A3" s="18" t="s">
        <v>2</v>
      </c>
      <c r="B3" s="19"/>
      <c r="C3" s="20"/>
      <c r="D3" s="21" t="s">
        <v>3</v>
      </c>
      <c r="E3" s="22"/>
      <c r="F3" s="22"/>
      <c r="G3" s="22"/>
      <c r="H3" s="22"/>
      <c r="I3" s="22"/>
      <c r="J3" s="23"/>
    </row>
    <row r="4" spans="1:10" x14ac:dyDescent="0.2">
      <c r="A4" s="18" t="s">
        <v>4</v>
      </c>
      <c r="B4" s="19"/>
      <c r="C4" s="20"/>
      <c r="D4" s="21" t="s">
        <v>5</v>
      </c>
      <c r="E4" s="22"/>
      <c r="F4" s="22"/>
      <c r="G4" s="22"/>
      <c r="H4" s="22"/>
      <c r="I4" s="22"/>
      <c r="J4" s="23"/>
    </row>
    <row r="5" spans="1:10" x14ac:dyDescent="0.2">
      <c r="A5" s="18" t="s">
        <v>6</v>
      </c>
      <c r="B5" s="19"/>
      <c r="C5" s="20"/>
      <c r="D5" s="21" t="s">
        <v>7</v>
      </c>
      <c r="E5" s="22"/>
      <c r="F5" s="22"/>
      <c r="G5" s="22"/>
      <c r="H5" s="22"/>
      <c r="I5" s="22"/>
      <c r="J5" s="23"/>
    </row>
    <row r="6" spans="1:10" x14ac:dyDescent="0.2">
      <c r="A6" s="18" t="s">
        <v>8</v>
      </c>
      <c r="B6" s="19"/>
      <c r="C6" s="20"/>
      <c r="D6" s="21" t="s">
        <v>3</v>
      </c>
      <c r="E6" s="22"/>
      <c r="F6" s="22"/>
      <c r="G6" s="22"/>
      <c r="H6" s="22"/>
      <c r="I6" s="22"/>
      <c r="J6" s="23"/>
    </row>
    <row r="7" spans="1:10" ht="21" x14ac:dyDescent="0.2">
      <c r="A7" s="24" t="s">
        <v>9</v>
      </c>
      <c r="B7" s="25"/>
      <c r="C7" s="26"/>
      <c r="D7" s="3" t="s">
        <v>10</v>
      </c>
      <c r="E7" s="3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</row>
    <row r="8" spans="1:10" ht="21" x14ac:dyDescent="0.2">
      <c r="A8" s="24" t="s">
        <v>17</v>
      </c>
      <c r="B8" s="25"/>
      <c r="C8" s="26"/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 t="s">
        <v>18</v>
      </c>
      <c r="J8" s="4" t="s">
        <v>19</v>
      </c>
    </row>
    <row r="9" spans="1:10" ht="13.5" x14ac:dyDescent="0.25">
      <c r="A9" s="5" t="s">
        <v>20</v>
      </c>
      <c r="B9" s="5" t="s">
        <v>21</v>
      </c>
      <c r="C9" s="6" t="s">
        <v>19</v>
      </c>
      <c r="D9" s="6" t="s">
        <v>19</v>
      </c>
      <c r="E9" s="6"/>
      <c r="F9" s="6"/>
      <c r="G9" s="6"/>
      <c r="H9" s="6"/>
      <c r="I9" s="6"/>
      <c r="J9" s="6"/>
    </row>
    <row r="10" spans="1:10" ht="13.5" x14ac:dyDescent="0.25">
      <c r="A10" s="15" t="s">
        <v>22</v>
      </c>
      <c r="B10" s="7" t="s">
        <v>23</v>
      </c>
      <c r="C10" s="6" t="s">
        <v>19</v>
      </c>
      <c r="D10" s="8">
        <v>9.1170000000000009</v>
      </c>
      <c r="E10" s="8">
        <v>12.661</v>
      </c>
      <c r="F10" s="8">
        <v>8.2750000000000004</v>
      </c>
      <c r="G10" s="8">
        <v>13.608000000000001</v>
      </c>
      <c r="H10" s="8">
        <v>6.5289999999999999</v>
      </c>
      <c r="I10" s="8">
        <v>6.4160000000000004</v>
      </c>
      <c r="J10" s="8">
        <v>7.0279999999999996</v>
      </c>
    </row>
    <row r="11" spans="1:10" ht="13.5" x14ac:dyDescent="0.25">
      <c r="A11" s="16"/>
      <c r="B11" s="7" t="s">
        <v>24</v>
      </c>
      <c r="C11" s="6" t="s">
        <v>19</v>
      </c>
      <c r="D11" s="9">
        <v>0</v>
      </c>
      <c r="E11" s="9">
        <v>3.3000000000000002E-2</v>
      </c>
      <c r="F11" s="9"/>
      <c r="G11" s="9">
        <v>0.83899999999999997</v>
      </c>
      <c r="H11" s="9">
        <v>0.73399999999999999</v>
      </c>
      <c r="I11" s="9"/>
      <c r="J11" s="9">
        <v>0.48699999999999999</v>
      </c>
    </row>
    <row r="12" spans="1:10" ht="13.5" x14ac:dyDescent="0.25">
      <c r="A12" s="16"/>
      <c r="B12" s="7" t="s">
        <v>26</v>
      </c>
      <c r="C12" s="6" t="s">
        <v>19</v>
      </c>
      <c r="D12" s="8">
        <v>1.0529999999999999</v>
      </c>
      <c r="E12" s="8">
        <v>0.13100000000000001</v>
      </c>
      <c r="F12" s="8">
        <v>0.75900000000000001</v>
      </c>
      <c r="G12" s="8">
        <v>0.373</v>
      </c>
      <c r="H12" s="8">
        <v>4.2380000000000004</v>
      </c>
      <c r="I12" s="8">
        <v>5.2350000000000003</v>
      </c>
      <c r="J12" s="8">
        <v>0.81799999999999995</v>
      </c>
    </row>
    <row r="13" spans="1:10" ht="13.5" x14ac:dyDescent="0.25">
      <c r="A13" s="17"/>
      <c r="B13" s="7" t="s">
        <v>27</v>
      </c>
      <c r="C13" s="6" t="s">
        <v>19</v>
      </c>
      <c r="D13" s="9">
        <v>1.0529999999999999</v>
      </c>
      <c r="E13" s="9">
        <v>0.16400000000000001</v>
      </c>
      <c r="F13" s="9">
        <v>0.75900000000000001</v>
      </c>
      <c r="G13" s="9">
        <v>1.212</v>
      </c>
      <c r="H13" s="9">
        <v>4.9720000000000004</v>
      </c>
      <c r="I13" s="9">
        <v>5.2350000000000003</v>
      </c>
      <c r="J13" s="9">
        <v>1.3049999999999999</v>
      </c>
    </row>
    <row r="14" spans="1:10" ht="13.5" x14ac:dyDescent="0.25">
      <c r="A14" s="15" t="s">
        <v>28</v>
      </c>
      <c r="B14" s="7" t="s">
        <v>23</v>
      </c>
      <c r="C14" s="6" t="s">
        <v>19</v>
      </c>
      <c r="D14" s="8">
        <v>1.843</v>
      </c>
      <c r="E14" s="8">
        <v>1.657</v>
      </c>
      <c r="F14" s="8">
        <v>1.833</v>
      </c>
      <c r="G14" s="8">
        <v>2.6389999999999998</v>
      </c>
      <c r="H14" s="8">
        <v>5.0999999999999997E-2</v>
      </c>
      <c r="I14" s="8">
        <v>0.66100000000000003</v>
      </c>
      <c r="J14" s="8">
        <v>0.85499999999999998</v>
      </c>
    </row>
    <row r="15" spans="1:10" ht="13.5" x14ac:dyDescent="0.25">
      <c r="A15" s="16"/>
      <c r="B15" s="7" t="s">
        <v>24</v>
      </c>
      <c r="C15" s="6" t="s">
        <v>19</v>
      </c>
      <c r="D15" s="9">
        <v>0</v>
      </c>
      <c r="E15" s="9">
        <v>0.06</v>
      </c>
      <c r="F15" s="9"/>
      <c r="G15" s="9"/>
      <c r="H15" s="9"/>
      <c r="I15" s="9"/>
      <c r="J15" s="9">
        <v>0.1</v>
      </c>
    </row>
    <row r="16" spans="1:10" ht="13.5" x14ac:dyDescent="0.25">
      <c r="A16" s="17"/>
      <c r="B16" s="7" t="s">
        <v>27</v>
      </c>
      <c r="C16" s="6" t="s">
        <v>19</v>
      </c>
      <c r="D16" s="8">
        <v>0</v>
      </c>
      <c r="E16" s="8">
        <v>0.06</v>
      </c>
      <c r="F16" s="8"/>
      <c r="G16" s="8"/>
      <c r="H16" s="8"/>
      <c r="I16" s="8"/>
      <c r="J16" s="8">
        <v>0.1</v>
      </c>
    </row>
    <row r="17" spans="1:22" ht="13.5" x14ac:dyDescent="0.25">
      <c r="A17" s="15" t="s">
        <v>29</v>
      </c>
      <c r="B17" s="7" t="s">
        <v>23</v>
      </c>
      <c r="C17" s="6" t="s">
        <v>19</v>
      </c>
      <c r="D17" s="9">
        <v>10.961</v>
      </c>
      <c r="E17" s="9">
        <v>14.318</v>
      </c>
      <c r="F17" s="9">
        <v>10.108000000000001</v>
      </c>
      <c r="G17" s="9">
        <v>16.247</v>
      </c>
      <c r="H17" s="9">
        <v>6.58</v>
      </c>
      <c r="I17" s="9">
        <v>7.077</v>
      </c>
      <c r="J17" s="9">
        <v>7.883</v>
      </c>
      <c r="O17" t="s">
        <v>53</v>
      </c>
      <c r="P17" s="14" t="s">
        <v>44</v>
      </c>
      <c r="Q17" s="14" t="s">
        <v>45</v>
      </c>
      <c r="R17" s="14" t="s">
        <v>46</v>
      </c>
      <c r="S17" s="14" t="s">
        <v>47</v>
      </c>
      <c r="T17" s="14" t="s">
        <v>48</v>
      </c>
      <c r="U17" s="14" t="s">
        <v>49</v>
      </c>
      <c r="V17" s="14" t="s">
        <v>43</v>
      </c>
    </row>
    <row r="18" spans="1:22" ht="13.5" x14ac:dyDescent="0.25">
      <c r="A18" s="16"/>
      <c r="B18" s="7" t="s">
        <v>24</v>
      </c>
      <c r="C18" s="6" t="s">
        <v>19</v>
      </c>
      <c r="D18" s="8">
        <v>0</v>
      </c>
      <c r="E18" s="8">
        <v>9.1999999999999998E-2</v>
      </c>
      <c r="F18" s="8" t="s">
        <v>25</v>
      </c>
      <c r="G18" s="8">
        <v>0.83899999999999997</v>
      </c>
      <c r="H18" s="8">
        <v>0.73399999999999999</v>
      </c>
      <c r="I18" s="8" t="s">
        <v>25</v>
      </c>
      <c r="J18" s="8">
        <v>0.58699999999999997</v>
      </c>
      <c r="O18" t="s">
        <v>50</v>
      </c>
      <c r="P18" s="13">
        <f t="shared" ref="P18:V18" si="0">D17/(D45)</f>
        <v>0.37553104015348776</v>
      </c>
      <c r="Q18" s="13">
        <f t="shared" si="0"/>
        <v>0.44768932524545058</v>
      </c>
      <c r="R18" s="13">
        <f t="shared" si="0"/>
        <v>0.40656423457485324</v>
      </c>
      <c r="S18" s="13">
        <f t="shared" si="0"/>
        <v>0.57045047575576702</v>
      </c>
      <c r="T18" s="13">
        <f t="shared" si="0"/>
        <v>0.30450275348234529</v>
      </c>
      <c r="U18" s="13">
        <f t="shared" si="0"/>
        <v>0.37547750424448217</v>
      </c>
      <c r="V18" s="13">
        <f t="shared" si="0"/>
        <v>0.41439310308573835</v>
      </c>
    </row>
    <row r="19" spans="1:22" ht="13.5" x14ac:dyDescent="0.25">
      <c r="A19" s="16"/>
      <c r="B19" s="7" t="s">
        <v>26</v>
      </c>
      <c r="C19" s="6" t="s">
        <v>19</v>
      </c>
      <c r="D19" s="9">
        <v>1.0529999999999999</v>
      </c>
      <c r="E19" s="9">
        <v>0.13100000000000001</v>
      </c>
      <c r="F19" s="9">
        <v>0.75900000000000001</v>
      </c>
      <c r="G19" s="9">
        <v>0.373</v>
      </c>
      <c r="H19" s="9">
        <v>4.2380000000000004</v>
      </c>
      <c r="I19" s="9">
        <v>5.2350000000000003</v>
      </c>
      <c r="J19" s="9">
        <v>0.81799999999999995</v>
      </c>
      <c r="O19" t="s">
        <v>30</v>
      </c>
      <c r="P19" s="13">
        <f>D21/D45</f>
        <v>0.10038371933671372</v>
      </c>
      <c r="Q19" s="13">
        <f t="shared" ref="Q19:V19" si="1">E21/E45</f>
        <v>5.1904196110312051E-2</v>
      </c>
      <c r="R19" s="13">
        <f t="shared" si="1"/>
        <v>8.4466253720537371E-2</v>
      </c>
      <c r="S19" s="13">
        <f t="shared" si="1"/>
        <v>6.4077806256802775E-2</v>
      </c>
      <c r="T19" s="13">
        <f t="shared" si="1"/>
        <v>8.5705030311444302E-2</v>
      </c>
      <c r="U19" s="13">
        <f t="shared" si="1"/>
        <v>7.1731748726655359E-2</v>
      </c>
      <c r="V19" s="13">
        <f t="shared" si="1"/>
        <v>0.10129842821847237</v>
      </c>
    </row>
    <row r="20" spans="1:22" ht="13.5" x14ac:dyDescent="0.25">
      <c r="A20" s="17"/>
      <c r="B20" s="7" t="s">
        <v>27</v>
      </c>
      <c r="C20" s="6" t="s">
        <v>19</v>
      </c>
      <c r="D20" s="8">
        <v>1.0529999999999999</v>
      </c>
      <c r="E20" s="8">
        <v>0.224</v>
      </c>
      <c r="F20" s="8">
        <v>0.75900000000000001</v>
      </c>
      <c r="G20" s="8">
        <v>1.212</v>
      </c>
      <c r="H20" s="8">
        <v>4.9720000000000004</v>
      </c>
      <c r="I20" s="8">
        <v>5.2350000000000003</v>
      </c>
      <c r="J20" s="8">
        <v>1.4059999999999999</v>
      </c>
      <c r="O20" t="s">
        <v>31</v>
      </c>
      <c r="P20" s="13">
        <f t="shared" ref="P20:V20" si="2">D25/D45</f>
        <v>0.27144717006989177</v>
      </c>
      <c r="Q20" s="13">
        <f t="shared" si="2"/>
        <v>0.27540491526483646</v>
      </c>
      <c r="R20" s="13">
        <f t="shared" si="2"/>
        <v>0.32390797200547022</v>
      </c>
      <c r="S20" s="13">
        <f t="shared" si="2"/>
        <v>0.23531477125100944</v>
      </c>
      <c r="T20" s="13">
        <f t="shared" si="2"/>
        <v>0.35647184043685498</v>
      </c>
      <c r="U20" s="13">
        <f t="shared" si="2"/>
        <v>0.44651952461799665</v>
      </c>
      <c r="V20" s="13">
        <f t="shared" si="2"/>
        <v>0.27929348683173</v>
      </c>
    </row>
    <row r="21" spans="1:22" ht="13.5" x14ac:dyDescent="0.25">
      <c r="A21" s="15" t="s">
        <v>30</v>
      </c>
      <c r="B21" s="7" t="s">
        <v>23</v>
      </c>
      <c r="C21" s="6" t="s">
        <v>19</v>
      </c>
      <c r="D21" s="9">
        <v>2.93</v>
      </c>
      <c r="E21" s="9">
        <v>1.66</v>
      </c>
      <c r="F21" s="9">
        <v>2.1</v>
      </c>
      <c r="G21" s="9">
        <v>1.825</v>
      </c>
      <c r="H21" s="9">
        <v>1.8520000000000001</v>
      </c>
      <c r="I21" s="9">
        <v>1.3520000000000001</v>
      </c>
      <c r="J21" s="9">
        <v>1.927</v>
      </c>
      <c r="O21" t="s">
        <v>32</v>
      </c>
      <c r="P21" s="13">
        <f t="shared" ref="P21:V21" si="3">D29/D45</f>
        <v>9.6717829244895165E-2</v>
      </c>
      <c r="Q21" s="13">
        <f t="shared" si="3"/>
        <v>9.1770370833593906E-2</v>
      </c>
      <c r="R21" s="13">
        <f t="shared" si="3"/>
        <v>8.9333118815863574E-2</v>
      </c>
      <c r="S21" s="13">
        <f t="shared" si="3"/>
        <v>6.8677363856606152E-2</v>
      </c>
      <c r="T21" s="13">
        <f t="shared" si="3"/>
        <v>0.16076634735526862</v>
      </c>
      <c r="U21" s="13">
        <f t="shared" si="3"/>
        <v>3.4061969439728355E-2</v>
      </c>
      <c r="V21" s="13">
        <f t="shared" si="3"/>
        <v>0.10376912158965462</v>
      </c>
    </row>
    <row r="22" spans="1:22" ht="13.5" x14ac:dyDescent="0.25">
      <c r="A22" s="16"/>
      <c r="B22" s="7" t="s">
        <v>24</v>
      </c>
      <c r="C22" s="6" t="s">
        <v>19</v>
      </c>
      <c r="D22" s="8">
        <v>0</v>
      </c>
      <c r="E22" s="8">
        <v>0.14599999999999999</v>
      </c>
      <c r="F22" s="8">
        <v>1.323</v>
      </c>
      <c r="G22" s="8">
        <v>0.188</v>
      </c>
      <c r="H22" s="8">
        <v>9.7000000000000003E-2</v>
      </c>
      <c r="I22" s="8">
        <v>0.153</v>
      </c>
      <c r="J22" s="8">
        <v>0.215</v>
      </c>
      <c r="O22" t="s">
        <v>52</v>
      </c>
      <c r="P22" s="13">
        <f t="shared" ref="P22:V22" si="4">(D32+D35)/D45</f>
        <v>0.1255995614636152</v>
      </c>
      <c r="Q22" s="13">
        <f t="shared" si="4"/>
        <v>8.195234819586017E-2</v>
      </c>
      <c r="R22" s="13">
        <f t="shared" si="4"/>
        <v>6.1781031292735905E-2</v>
      </c>
      <c r="S22" s="13">
        <f t="shared" si="4"/>
        <v>5.2912467961096873E-2</v>
      </c>
      <c r="T22" s="13">
        <f t="shared" si="4"/>
        <v>1.6706002128742653E-2</v>
      </c>
      <c r="U22" s="13">
        <f t="shared" si="4"/>
        <v>1.6075976230899829E-2</v>
      </c>
      <c r="V22" s="13">
        <f t="shared" si="4"/>
        <v>5.8876097355832421E-2</v>
      </c>
    </row>
    <row r="23" spans="1:22" ht="13.5" x14ac:dyDescent="0.25">
      <c r="A23" s="16"/>
      <c r="B23" s="7" t="s">
        <v>26</v>
      </c>
      <c r="C23" s="6" t="s">
        <v>19</v>
      </c>
      <c r="D23" s="9">
        <v>0.27100000000000002</v>
      </c>
      <c r="E23" s="9">
        <v>0.96299999999999997</v>
      </c>
      <c r="F23" s="9">
        <v>8.5999999999999993E-2</v>
      </c>
      <c r="G23" s="9">
        <v>8.9999999999999993E-3</v>
      </c>
      <c r="H23" s="9">
        <v>0.49</v>
      </c>
      <c r="I23" s="9">
        <v>0.28599999999999998</v>
      </c>
      <c r="J23" s="9">
        <v>0.112</v>
      </c>
      <c r="O23" t="s">
        <v>51</v>
      </c>
      <c r="P23" s="13">
        <f t="shared" ref="P23:V23" si="5">(D38+D41)/D45</f>
        <v>3.0354940386460191E-2</v>
      </c>
      <c r="Q23" s="13">
        <f t="shared" si="5"/>
        <v>5.1247576761928579E-2</v>
      </c>
      <c r="R23" s="13">
        <f t="shared" si="5"/>
        <v>3.3947389590539785E-2</v>
      </c>
      <c r="S23" s="13">
        <f t="shared" si="5"/>
        <v>8.6022260454337966E-3</v>
      </c>
      <c r="T23" s="13">
        <f t="shared" si="5"/>
        <v>7.5894303299551102E-2</v>
      </c>
      <c r="U23" s="13">
        <f t="shared" si="5"/>
        <v>5.6080220713073003E-2</v>
      </c>
      <c r="V23" s="13">
        <f t="shared" si="5"/>
        <v>4.2317194974504542E-2</v>
      </c>
    </row>
    <row r="24" spans="1:22" ht="13.5" x14ac:dyDescent="0.25">
      <c r="A24" s="17"/>
      <c r="B24" s="7" t="s">
        <v>27</v>
      </c>
      <c r="C24" s="6" t="s">
        <v>19</v>
      </c>
      <c r="D24" s="8">
        <v>0.27100000000000002</v>
      </c>
      <c r="E24" s="8">
        <v>1.109</v>
      </c>
      <c r="F24" s="8">
        <v>1.4079999999999999</v>
      </c>
      <c r="G24" s="8">
        <v>0.19700000000000001</v>
      </c>
      <c r="H24" s="8">
        <v>0.58699999999999997</v>
      </c>
      <c r="I24" s="8">
        <v>0.439</v>
      </c>
      <c r="J24" s="8">
        <v>0.32700000000000001</v>
      </c>
    </row>
    <row r="25" spans="1:22" ht="13.5" x14ac:dyDescent="0.25">
      <c r="A25" s="15" t="s">
        <v>31</v>
      </c>
      <c r="B25" s="7" t="s">
        <v>23</v>
      </c>
      <c r="C25" s="6" t="s">
        <v>19</v>
      </c>
      <c r="D25" s="9">
        <v>7.923</v>
      </c>
      <c r="E25" s="9">
        <v>8.8079999999999998</v>
      </c>
      <c r="F25" s="9">
        <v>8.0530000000000008</v>
      </c>
      <c r="G25" s="9">
        <v>6.702</v>
      </c>
      <c r="H25" s="9">
        <v>7.7030000000000003</v>
      </c>
      <c r="I25" s="9">
        <v>8.4160000000000004</v>
      </c>
      <c r="J25" s="9">
        <v>5.3129999999999997</v>
      </c>
    </row>
    <row r="26" spans="1:22" ht="13.5" x14ac:dyDescent="0.25">
      <c r="A26" s="16"/>
      <c r="B26" s="7" t="s">
        <v>24</v>
      </c>
      <c r="C26" s="6" t="s">
        <v>19</v>
      </c>
      <c r="D26" s="8" t="s">
        <v>25</v>
      </c>
      <c r="E26" s="8" t="s">
        <v>25</v>
      </c>
      <c r="F26" s="8">
        <v>0.83899999999999997</v>
      </c>
      <c r="G26" s="8" t="s">
        <v>25</v>
      </c>
      <c r="H26" s="8">
        <v>1.4E-2</v>
      </c>
      <c r="I26" s="8">
        <v>5.633</v>
      </c>
      <c r="J26" s="8">
        <v>0.49399999999999999</v>
      </c>
    </row>
    <row r="27" spans="1:22" ht="13.5" x14ac:dyDescent="0.25">
      <c r="A27" s="16"/>
      <c r="B27" s="7" t="s">
        <v>26</v>
      </c>
      <c r="C27" s="6" t="s">
        <v>19</v>
      </c>
      <c r="D27" s="9">
        <v>0.52</v>
      </c>
      <c r="E27" s="9">
        <v>1.571</v>
      </c>
      <c r="F27" s="9">
        <v>0.33400000000000002</v>
      </c>
      <c r="G27" s="9">
        <v>0.20399999999999999</v>
      </c>
      <c r="H27" s="9">
        <v>0.53200000000000003</v>
      </c>
      <c r="I27" s="9">
        <v>1.1739999999999999</v>
      </c>
      <c r="J27" s="9">
        <v>0.52300000000000002</v>
      </c>
    </row>
    <row r="28" spans="1:22" ht="13.5" x14ac:dyDescent="0.25">
      <c r="A28" s="17"/>
      <c r="B28" s="7" t="s">
        <v>27</v>
      </c>
      <c r="C28" s="6" t="s">
        <v>19</v>
      </c>
      <c r="D28" s="8">
        <v>0.52</v>
      </c>
      <c r="E28" s="8">
        <v>1.571</v>
      </c>
      <c r="F28" s="8">
        <v>1.173</v>
      </c>
      <c r="G28" s="8">
        <v>0.20399999999999999</v>
      </c>
      <c r="H28" s="8">
        <v>0.54600000000000004</v>
      </c>
      <c r="I28" s="8">
        <v>6.8070000000000004</v>
      </c>
      <c r="J28" s="8">
        <v>1.0169999999999999</v>
      </c>
    </row>
    <row r="29" spans="1:22" ht="13.5" x14ac:dyDescent="0.25">
      <c r="A29" s="15" t="s">
        <v>32</v>
      </c>
      <c r="B29" s="7" t="s">
        <v>23</v>
      </c>
      <c r="C29" s="6" t="s">
        <v>19</v>
      </c>
      <c r="D29" s="9">
        <v>2.823</v>
      </c>
      <c r="E29" s="9">
        <v>2.9350000000000001</v>
      </c>
      <c r="F29" s="9">
        <v>2.2210000000000001</v>
      </c>
      <c r="G29" s="9">
        <v>1.956</v>
      </c>
      <c r="H29" s="9">
        <v>3.4740000000000002</v>
      </c>
      <c r="I29" s="9">
        <v>0.64200000000000002</v>
      </c>
      <c r="J29" s="9">
        <v>1.974</v>
      </c>
    </row>
    <row r="30" spans="1:22" ht="13.5" x14ac:dyDescent="0.25">
      <c r="A30" s="16"/>
      <c r="B30" s="7" t="s">
        <v>24</v>
      </c>
      <c r="C30" s="6" t="s">
        <v>19</v>
      </c>
      <c r="D30" s="8">
        <v>0</v>
      </c>
      <c r="E30" s="8">
        <v>1E-3</v>
      </c>
      <c r="F30" s="8">
        <v>6.5000000000000002E-2</v>
      </c>
      <c r="G30" s="8"/>
      <c r="H30" s="8"/>
      <c r="I30" s="8"/>
      <c r="J30" s="8">
        <v>5.0000000000000001E-3</v>
      </c>
    </row>
    <row r="31" spans="1:22" ht="13.5" x14ac:dyDescent="0.25">
      <c r="A31" s="17"/>
      <c r="B31" s="7" t="s">
        <v>27</v>
      </c>
      <c r="C31" s="6" t="s">
        <v>19</v>
      </c>
      <c r="D31" s="9">
        <v>0</v>
      </c>
      <c r="E31" s="9">
        <v>1E-3</v>
      </c>
      <c r="F31" s="9">
        <v>6.5000000000000002E-2</v>
      </c>
      <c r="G31" s="9"/>
      <c r="H31" s="9"/>
      <c r="I31" s="9"/>
      <c r="J31" s="9">
        <v>5.0000000000000001E-3</v>
      </c>
      <c r="O31" t="s">
        <v>54</v>
      </c>
      <c r="P31" s="14" t="s">
        <v>44</v>
      </c>
      <c r="Q31" s="14" t="s">
        <v>45</v>
      </c>
      <c r="R31" s="14" t="s">
        <v>46</v>
      </c>
      <c r="S31" s="14" t="s">
        <v>47</v>
      </c>
      <c r="T31" s="14" t="s">
        <v>48</v>
      </c>
      <c r="U31" s="14" t="s">
        <v>49</v>
      </c>
      <c r="V31" s="14" t="s">
        <v>43</v>
      </c>
    </row>
    <row r="32" spans="1:22" ht="13.5" x14ac:dyDescent="0.25">
      <c r="A32" s="15" t="s">
        <v>33</v>
      </c>
      <c r="B32" s="7" t="s">
        <v>23</v>
      </c>
      <c r="C32" s="6" t="s">
        <v>19</v>
      </c>
      <c r="D32" s="8">
        <v>0.71799999999999997</v>
      </c>
      <c r="E32" s="8">
        <v>1.0009999999999999</v>
      </c>
      <c r="F32" s="8">
        <v>0.63</v>
      </c>
      <c r="G32" s="8">
        <v>0.51100000000000001</v>
      </c>
      <c r="H32" s="8">
        <v>0.188</v>
      </c>
      <c r="I32" s="8">
        <v>0.105</v>
      </c>
      <c r="J32" s="8">
        <v>0.44400000000000001</v>
      </c>
      <c r="O32" t="s">
        <v>50</v>
      </c>
      <c r="P32" s="13">
        <f t="shared" ref="P32:V32" si="6">(D17+D20)/(D45+D48)</f>
        <v>0.38609120416492593</v>
      </c>
      <c r="Q32" s="13">
        <f t="shared" si="6"/>
        <v>0.40987626483271794</v>
      </c>
      <c r="R32" s="13">
        <f t="shared" si="6"/>
        <v>0.38377595705608142</v>
      </c>
      <c r="S32" s="13">
        <f t="shared" si="6"/>
        <v>0.57436589137085892</v>
      </c>
      <c r="T32" s="13">
        <f t="shared" si="6"/>
        <v>0.41486801939306872</v>
      </c>
      <c r="U32" s="13">
        <f t="shared" si="6"/>
        <v>0.39296543359611891</v>
      </c>
      <c r="V32" s="13">
        <f t="shared" si="6"/>
        <v>0.42238086576937067</v>
      </c>
    </row>
    <row r="33" spans="1:22" ht="13.5" x14ac:dyDescent="0.25">
      <c r="A33" s="16"/>
      <c r="B33" s="7" t="s">
        <v>24</v>
      </c>
      <c r="C33" s="6" t="s">
        <v>19</v>
      </c>
      <c r="D33" s="9"/>
      <c r="E33" s="9"/>
      <c r="F33" s="9"/>
      <c r="G33" s="9"/>
      <c r="H33" s="9"/>
      <c r="I33" s="9"/>
      <c r="J33" s="9">
        <v>0</v>
      </c>
      <c r="O33" t="s">
        <v>30</v>
      </c>
      <c r="P33" s="13">
        <f>(D21+D24)/(D45+D48)</f>
        <v>0.10286981392807791</v>
      </c>
      <c r="Q33" s="13">
        <f t="shared" ref="Q33:V33" si="7">(E21+E24)/(E45+E48)</f>
        <v>7.8046168155810489E-2</v>
      </c>
      <c r="R33" s="13">
        <f t="shared" si="7"/>
        <v>0.12388755473936998</v>
      </c>
      <c r="S33" s="13">
        <f t="shared" si="7"/>
        <v>6.6519722341020479E-2</v>
      </c>
      <c r="T33" s="13">
        <f t="shared" si="7"/>
        <v>8.7592027293948632E-2</v>
      </c>
      <c r="U33" s="13">
        <f t="shared" si="7"/>
        <v>5.7163831349143025E-2</v>
      </c>
      <c r="V33" s="13">
        <f t="shared" si="7"/>
        <v>0.10249181520552927</v>
      </c>
    </row>
    <row r="34" spans="1:22" ht="13.5" x14ac:dyDescent="0.25">
      <c r="A34" s="17"/>
      <c r="B34" s="7" t="s">
        <v>27</v>
      </c>
      <c r="C34" s="6" t="s">
        <v>19</v>
      </c>
      <c r="D34" s="8"/>
      <c r="E34" s="8"/>
      <c r="F34" s="8"/>
      <c r="G34" s="8"/>
      <c r="H34" s="8"/>
      <c r="I34" s="8"/>
      <c r="J34" s="8">
        <v>0</v>
      </c>
      <c r="O34" t="s">
        <v>31</v>
      </c>
      <c r="P34" s="13">
        <f t="shared" ref="P34:V34" si="8">(D25+D28)/(D45+D48)</f>
        <v>0.27133078381592057</v>
      </c>
      <c r="Q34" s="13">
        <f t="shared" si="8"/>
        <v>0.29253924856957636</v>
      </c>
      <c r="R34" s="13">
        <f t="shared" si="8"/>
        <v>0.32582285633564068</v>
      </c>
      <c r="S34" s="13">
        <f t="shared" si="8"/>
        <v>0.22719347304010262</v>
      </c>
      <c r="T34" s="13">
        <f t="shared" si="8"/>
        <v>0.29624708206141137</v>
      </c>
      <c r="U34" s="13">
        <f t="shared" si="8"/>
        <v>0.4858766078324982</v>
      </c>
      <c r="V34" s="13">
        <f t="shared" si="8"/>
        <v>0.28783193888686792</v>
      </c>
    </row>
    <row r="35" spans="1:22" ht="13.5" x14ac:dyDescent="0.25">
      <c r="A35" s="15" t="s">
        <v>34</v>
      </c>
      <c r="B35" s="7" t="s">
        <v>23</v>
      </c>
      <c r="C35" s="6" t="s">
        <v>19</v>
      </c>
      <c r="D35" s="9">
        <v>2.948</v>
      </c>
      <c r="E35" s="9">
        <v>1.62</v>
      </c>
      <c r="F35" s="9">
        <v>0.90600000000000003</v>
      </c>
      <c r="G35" s="9">
        <v>0.996</v>
      </c>
      <c r="H35" s="9">
        <v>0.17299999999999999</v>
      </c>
      <c r="I35" s="9">
        <v>0.19800000000000001</v>
      </c>
      <c r="J35" s="9">
        <v>0.67600000000000005</v>
      </c>
      <c r="O35" t="s">
        <v>32</v>
      </c>
      <c r="P35" s="13">
        <f t="shared" ref="P35:V35" si="9">(D29+D31)/(D45+D48)</f>
        <v>9.0722113314265523E-2</v>
      </c>
      <c r="Q35" s="13">
        <f t="shared" si="9"/>
        <v>8.2753177936243982E-2</v>
      </c>
      <c r="R35" s="13">
        <f t="shared" si="9"/>
        <v>8.0731741771436646E-2</v>
      </c>
      <c r="S35" s="13">
        <f t="shared" si="9"/>
        <v>6.434845543968154E-2</v>
      </c>
      <c r="T35" s="13">
        <f t="shared" si="9"/>
        <v>0.12476207577662057</v>
      </c>
      <c r="U35" s="13">
        <f t="shared" si="9"/>
        <v>2.0490887619290798E-2</v>
      </c>
      <c r="V35" s="13">
        <f t="shared" si="9"/>
        <v>8.9987268097489984E-2</v>
      </c>
    </row>
    <row r="36" spans="1:22" ht="13.5" x14ac:dyDescent="0.25">
      <c r="A36" s="16"/>
      <c r="B36" s="7" t="s">
        <v>24</v>
      </c>
      <c r="C36" s="6" t="s">
        <v>19</v>
      </c>
      <c r="D36" s="8"/>
      <c r="E36" s="8">
        <v>0</v>
      </c>
      <c r="F36" s="8"/>
      <c r="G36" s="8"/>
      <c r="H36" s="8">
        <v>9.9000000000000005E-2</v>
      </c>
      <c r="I36" s="8"/>
      <c r="J36" s="8">
        <v>3.6999999999999998E-2</v>
      </c>
      <c r="O36" t="s">
        <v>52</v>
      </c>
      <c r="P36" s="13">
        <f t="shared" ref="P36:V36" si="10">(D32+D34+D35+D37)/(D45+D48)</f>
        <v>0.11781341388951377</v>
      </c>
      <c r="Q36" s="13">
        <f t="shared" si="10"/>
        <v>7.3874686434228704E-2</v>
      </c>
      <c r="R36" s="13">
        <f t="shared" si="10"/>
        <v>5.4244949851673968E-2</v>
      </c>
      <c r="S36" s="13">
        <f t="shared" si="10"/>
        <v>4.9577260913905977E-2</v>
      </c>
      <c r="T36" s="13">
        <f t="shared" si="10"/>
        <v>1.6520021547854188E-2</v>
      </c>
      <c r="U36" s="13">
        <f t="shared" si="10"/>
        <v>9.6709329418148155E-3</v>
      </c>
      <c r="V36" s="13">
        <f t="shared" si="10"/>
        <v>5.2610040014550746E-2</v>
      </c>
    </row>
    <row r="37" spans="1:22" ht="13.5" x14ac:dyDescent="0.25">
      <c r="A37" s="17"/>
      <c r="B37" s="7" t="s">
        <v>27</v>
      </c>
      <c r="C37" s="6" t="s">
        <v>19</v>
      </c>
      <c r="D37" s="9"/>
      <c r="E37" s="9">
        <v>0</v>
      </c>
      <c r="F37" s="9"/>
      <c r="G37" s="9"/>
      <c r="H37" s="9">
        <v>9.9000000000000005E-2</v>
      </c>
      <c r="I37" s="9"/>
      <c r="J37" s="9">
        <v>3.6999999999999998E-2</v>
      </c>
      <c r="O37" t="s">
        <v>51</v>
      </c>
      <c r="P37" s="13">
        <f t="shared" ref="P37:V37" si="11">(D35+D37+D38+D40)/(D45+D48)</f>
        <v>0.10222707844586562</v>
      </c>
      <c r="Q37" s="13">
        <f t="shared" si="11"/>
        <v>6.8942191155331331E-2</v>
      </c>
      <c r="R37" s="13">
        <f t="shared" si="11"/>
        <v>5.1560954937138012E-2</v>
      </c>
      <c r="S37" s="13">
        <f t="shared" si="11"/>
        <v>3.391782083758265E-2</v>
      </c>
      <c r="T37" s="13">
        <f t="shared" si="11"/>
        <v>6.4894954210809833E-2</v>
      </c>
      <c r="U37" s="13">
        <f t="shared" si="11"/>
        <v>1.4618109859244837E-2</v>
      </c>
      <c r="V37" s="13">
        <f t="shared" si="11"/>
        <v>4.6926154965441981E-2</v>
      </c>
    </row>
    <row r="38" spans="1:22" ht="13.5" x14ac:dyDescent="0.25">
      <c r="A38" s="15" t="s">
        <v>35</v>
      </c>
      <c r="B38" s="7" t="s">
        <v>23</v>
      </c>
      <c r="C38" s="6" t="s">
        <v>19</v>
      </c>
      <c r="D38" s="8">
        <v>0.23300000000000001</v>
      </c>
      <c r="E38" s="8">
        <v>0.82599999999999996</v>
      </c>
      <c r="F38" s="8">
        <v>0.55400000000000005</v>
      </c>
      <c r="G38" s="8">
        <v>3.5000000000000003E-2</v>
      </c>
      <c r="H38" s="8">
        <v>1.5349999999999999</v>
      </c>
      <c r="I38" s="8">
        <v>0.26</v>
      </c>
      <c r="J38" s="8">
        <v>0.31900000000000001</v>
      </c>
    </row>
    <row r="39" spans="1:22" ht="13.5" x14ac:dyDescent="0.25">
      <c r="A39" s="16"/>
      <c r="B39" s="7" t="s">
        <v>24</v>
      </c>
      <c r="C39" s="6" t="s">
        <v>19</v>
      </c>
      <c r="D39" s="9"/>
      <c r="E39" s="9"/>
      <c r="F39" s="9"/>
      <c r="G39" s="9"/>
      <c r="H39" s="9"/>
      <c r="I39" s="9"/>
      <c r="J39" s="9">
        <v>0</v>
      </c>
    </row>
    <row r="40" spans="1:22" ht="13.5" x14ac:dyDescent="0.25">
      <c r="A40" s="17"/>
      <c r="B40" s="7" t="s">
        <v>27</v>
      </c>
      <c r="C40" s="6" t="s">
        <v>19</v>
      </c>
      <c r="D40" s="8"/>
      <c r="E40" s="8"/>
      <c r="F40" s="8"/>
      <c r="G40" s="8"/>
      <c r="H40" s="8"/>
      <c r="I40" s="8"/>
      <c r="J40" s="8">
        <v>0</v>
      </c>
    </row>
    <row r="41" spans="1:22" ht="13.5" x14ac:dyDescent="0.25">
      <c r="A41" s="15" t="s">
        <v>36</v>
      </c>
      <c r="B41" s="7" t="s">
        <v>23</v>
      </c>
      <c r="C41" s="6" t="s">
        <v>19</v>
      </c>
      <c r="D41" s="9">
        <v>0.65300000000000002</v>
      </c>
      <c r="E41" s="9">
        <v>0.81299999999999994</v>
      </c>
      <c r="F41" s="9">
        <v>0.28999999999999998</v>
      </c>
      <c r="G41" s="9">
        <v>0.21</v>
      </c>
      <c r="H41" s="9">
        <v>0.105</v>
      </c>
      <c r="I41" s="9">
        <v>0.79700000000000004</v>
      </c>
      <c r="J41" s="9">
        <v>0.48599999999999999</v>
      </c>
    </row>
    <row r="42" spans="1:22" ht="13.5" x14ac:dyDescent="0.25">
      <c r="A42" s="16"/>
      <c r="B42" s="7" t="s">
        <v>24</v>
      </c>
      <c r="C42" s="6" t="s">
        <v>19</v>
      </c>
      <c r="D42" s="8">
        <v>0</v>
      </c>
      <c r="E42" s="8"/>
      <c r="F42" s="8"/>
      <c r="G42" s="8"/>
      <c r="H42" s="8"/>
      <c r="I42" s="8"/>
      <c r="J42" s="8">
        <v>2E-3</v>
      </c>
    </row>
    <row r="43" spans="1:22" ht="13.5" x14ac:dyDescent="0.25">
      <c r="A43" s="16"/>
      <c r="B43" s="7" t="s">
        <v>26</v>
      </c>
      <c r="C43" s="6" t="s">
        <v>19</v>
      </c>
      <c r="D43" s="9">
        <v>8.5000000000000006E-2</v>
      </c>
      <c r="E43" s="9">
        <v>0.59299999999999997</v>
      </c>
      <c r="F43" s="9">
        <v>0.05</v>
      </c>
      <c r="G43" s="9">
        <v>0.30299999999999999</v>
      </c>
      <c r="H43" s="9">
        <v>3.3000000000000002E-2</v>
      </c>
      <c r="I43" s="9">
        <v>2E-3</v>
      </c>
      <c r="J43" s="9">
        <v>0.17</v>
      </c>
    </row>
    <row r="44" spans="1:22" ht="13.5" x14ac:dyDescent="0.25">
      <c r="A44" s="17"/>
      <c r="B44" s="7" t="s">
        <v>27</v>
      </c>
      <c r="C44" s="6" t="s">
        <v>19</v>
      </c>
      <c r="D44" s="8">
        <v>8.5000000000000006E-2</v>
      </c>
      <c r="E44" s="8">
        <v>0.59299999999999997</v>
      </c>
      <c r="F44" s="8">
        <v>0.05</v>
      </c>
      <c r="G44" s="8">
        <v>0.30299999999999999</v>
      </c>
      <c r="H44" s="8">
        <v>3.3000000000000002E-2</v>
      </c>
      <c r="I44" s="8">
        <v>2E-3</v>
      </c>
      <c r="J44" s="8">
        <v>0.17199999999999999</v>
      </c>
    </row>
    <row r="45" spans="1:22" ht="13.5" x14ac:dyDescent="0.25">
      <c r="A45" s="15" t="s">
        <v>3</v>
      </c>
      <c r="B45" s="7" t="s">
        <v>23</v>
      </c>
      <c r="C45" s="6" t="s">
        <v>19</v>
      </c>
      <c r="D45" s="9">
        <v>29.187999999999999</v>
      </c>
      <c r="E45" s="9">
        <v>31.981999999999999</v>
      </c>
      <c r="F45" s="9">
        <v>24.861999999999998</v>
      </c>
      <c r="G45" s="9">
        <v>28.481000000000002</v>
      </c>
      <c r="H45" s="9">
        <v>21.609000000000002</v>
      </c>
      <c r="I45" s="9">
        <v>18.847999999999999</v>
      </c>
      <c r="J45" s="9">
        <v>19.023</v>
      </c>
    </row>
    <row r="46" spans="1:22" ht="13.5" x14ac:dyDescent="0.25">
      <c r="A46" s="16"/>
      <c r="B46" s="7" t="s">
        <v>24</v>
      </c>
      <c r="C46" s="6" t="s">
        <v>19</v>
      </c>
      <c r="D46" s="8">
        <v>0</v>
      </c>
      <c r="E46" s="8">
        <v>0.24</v>
      </c>
      <c r="F46" s="8">
        <v>2.226</v>
      </c>
      <c r="G46" s="8">
        <v>1.0269999999999999</v>
      </c>
      <c r="H46" s="8">
        <v>0.94299999999999995</v>
      </c>
      <c r="I46" s="8">
        <v>5.7859999999999996</v>
      </c>
      <c r="J46" s="8">
        <v>1.34</v>
      </c>
    </row>
    <row r="47" spans="1:22" ht="13.5" x14ac:dyDescent="0.25">
      <c r="A47" s="16"/>
      <c r="B47" s="7" t="s">
        <v>26</v>
      </c>
      <c r="C47" s="6" t="s">
        <v>19</v>
      </c>
      <c r="D47" s="9">
        <v>1.929</v>
      </c>
      <c r="E47" s="9">
        <v>3.2570000000000001</v>
      </c>
      <c r="F47" s="9">
        <v>1.228</v>
      </c>
      <c r="G47" s="9">
        <v>0.88900000000000001</v>
      </c>
      <c r="H47" s="9">
        <v>5.2930000000000001</v>
      </c>
      <c r="I47" s="9">
        <v>6.6970000000000001</v>
      </c>
      <c r="J47" s="9">
        <v>1.63</v>
      </c>
    </row>
    <row r="48" spans="1:22" ht="13.5" x14ac:dyDescent="0.25">
      <c r="A48" s="16"/>
      <c r="B48" s="7" t="s">
        <v>27</v>
      </c>
      <c r="C48" s="6" t="s">
        <v>19</v>
      </c>
      <c r="D48" s="8">
        <v>1.929</v>
      </c>
      <c r="E48" s="8">
        <v>3.4969999999999999</v>
      </c>
      <c r="F48" s="8">
        <v>3.4540000000000002</v>
      </c>
      <c r="G48" s="8">
        <v>1.9159999999999999</v>
      </c>
      <c r="H48" s="8">
        <v>6.2359999999999998</v>
      </c>
      <c r="I48" s="8">
        <v>12.483000000000001</v>
      </c>
      <c r="J48" s="8">
        <v>2.9689999999999999</v>
      </c>
    </row>
    <row r="49" spans="1:10" ht="13.5" x14ac:dyDescent="0.25">
      <c r="A49" s="16"/>
      <c r="B49" s="7" t="s">
        <v>37</v>
      </c>
      <c r="C49" s="6" t="s">
        <v>19</v>
      </c>
      <c r="D49" s="9">
        <v>25.097000000000001</v>
      </c>
      <c r="E49" s="9">
        <v>28.384</v>
      </c>
      <c r="F49" s="9">
        <v>23.273</v>
      </c>
      <c r="G49" s="9">
        <v>23.754000000000001</v>
      </c>
      <c r="H49" s="9">
        <v>19.89</v>
      </c>
      <c r="I49" s="9">
        <v>20.707000000000001</v>
      </c>
      <c r="J49" s="9">
        <v>18.286999999999999</v>
      </c>
    </row>
    <row r="50" spans="1:10" ht="13.5" x14ac:dyDescent="0.25">
      <c r="A50" s="17"/>
      <c r="B50" s="7" t="s">
        <v>38</v>
      </c>
      <c r="C50" s="6" t="s">
        <v>19</v>
      </c>
      <c r="D50" s="8">
        <v>26.692</v>
      </c>
      <c r="E50" s="8">
        <v>31.687999999999999</v>
      </c>
      <c r="F50" s="8">
        <v>24.76</v>
      </c>
      <c r="G50" s="8">
        <v>25.361000000000001</v>
      </c>
      <c r="H50" s="8">
        <v>24.492000000000001</v>
      </c>
      <c r="I50" s="8">
        <v>30.027999999999999</v>
      </c>
      <c r="J50" s="8">
        <v>20.869</v>
      </c>
    </row>
    <row r="51" spans="1:10" x14ac:dyDescent="0.2">
      <c r="A51" s="10" t="s">
        <v>39</v>
      </c>
    </row>
    <row r="52" spans="1:10" x14ac:dyDescent="0.2">
      <c r="A52" s="11" t="s">
        <v>40</v>
      </c>
    </row>
    <row r="53" spans="1:10" x14ac:dyDescent="0.2">
      <c r="A53" s="12" t="s">
        <v>41</v>
      </c>
      <c r="B53" s="11" t="s">
        <v>42</v>
      </c>
    </row>
  </sheetData>
  <mergeCells count="21">
    <mergeCell ref="A38:A40"/>
    <mergeCell ref="A41:A44"/>
    <mergeCell ref="A45:A50"/>
    <mergeCell ref="A17:A20"/>
    <mergeCell ref="A21:A24"/>
    <mergeCell ref="A25:A28"/>
    <mergeCell ref="A29:A31"/>
    <mergeCell ref="A32:A34"/>
    <mergeCell ref="A35:A37"/>
    <mergeCell ref="A14:A16"/>
    <mergeCell ref="A3:C3"/>
    <mergeCell ref="D3:J3"/>
    <mergeCell ref="A4:C4"/>
    <mergeCell ref="D4:J4"/>
    <mergeCell ref="A5:C5"/>
    <mergeCell ref="D5:J5"/>
    <mergeCell ref="A6:C6"/>
    <mergeCell ref="D6:J6"/>
    <mergeCell ref="A7:C7"/>
    <mergeCell ref="A8:C8"/>
    <mergeCell ref="A10:A13"/>
  </mergeCells>
  <hyperlinks>
    <hyperlink ref="A2" r:id="rId1" display="http://localhost/OECDStat_Metadata/ShowMetadata.ashx?Dataset=SOCX_AGG&amp;ShowOnWeb=true&amp;Lang=en" xr:uid="{00000000-0004-0000-0000-000000000000}"/>
    <hyperlink ref="D7" r:id="rId2" display="http://localhost/OECDStat_Metadata/ShowMetadata.ashx?Dataset=SOCX_AGG&amp;Coords=[COUNTRY].[BEL]&amp;ShowOnWeb=true&amp;Lang=en" xr:uid="{00000000-0004-0000-0000-000001000000}"/>
    <hyperlink ref="E7" r:id="rId3" display="http://localhost/OECDStat_Metadata/ShowMetadata.ashx?Dataset=SOCX_AGG&amp;Coords=[COUNTRY].[FRA]&amp;ShowOnWeb=true&amp;Lang=en" xr:uid="{00000000-0004-0000-0000-000002000000}"/>
    <hyperlink ref="F7" r:id="rId4" display="http://localhost/OECDStat_Metadata/ShowMetadata.ashx?Dataset=SOCX_AGG&amp;Coords=[COUNTRY].[DEU]&amp;ShowOnWeb=true&amp;Lang=en" xr:uid="{00000000-0004-0000-0000-000003000000}"/>
    <hyperlink ref="G7" r:id="rId5" display="http://localhost/OECDStat_Metadata/ShowMetadata.ashx?Dataset=SOCX_AGG&amp;Coords=[COUNTRY].[ITA]&amp;ShowOnWeb=true&amp;Lang=en" xr:uid="{00000000-0004-0000-0000-000004000000}"/>
    <hyperlink ref="H7" r:id="rId6" display="http://localhost/OECDStat_Metadata/ShowMetadata.ashx?Dataset=SOCX_AGG&amp;Coords=[COUNTRY].[GBR]&amp;ShowOnWeb=true&amp;Lang=en" xr:uid="{00000000-0004-0000-0000-000005000000}"/>
    <hyperlink ref="I7" r:id="rId7" display="http://localhost/OECDStat_Metadata/ShowMetadata.ashx?Dataset=SOCX_AGG&amp;Coords=[COUNTRY].[USA]&amp;ShowOnWeb=true&amp;Lang=en" xr:uid="{00000000-0004-0000-0000-000006000000}"/>
    <hyperlink ref="J7" r:id="rId8" display="http://localhost/OECDStat_Metadata/ShowMetadata.ashx?Dataset=SOCX_AGG&amp;Coords=[COUNTRY].[OECD]&amp;ShowOnWeb=true&amp;Lang=en" xr:uid="{00000000-0004-0000-0000-000007000000}"/>
    <hyperlink ref="A51" r:id="rId9" display="https://stats-3.oecd.org/index.aspx?DatasetCode=SOCX_AGG" xr:uid="{00000000-0004-0000-0000-000008000000}"/>
  </hyperlinks>
  <pageMargins left="0.75" right="0.75" top="1" bottom="1" header="0.5" footer="0.5"/>
  <pageSetup orientation="portrait" horizontalDpi="0" verticalDpi="0"/>
  <drawing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OECD.Stat export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nicola salerno</cp:lastModifiedBy>
  <dcterms:created xsi:type="dcterms:W3CDTF">2020-07-14T14:51:28Z</dcterms:created>
  <dcterms:modified xsi:type="dcterms:W3CDTF">2020-07-16T09:15:49Z</dcterms:modified>
</cp:coreProperties>
</file>