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alerno\Desktop\REF\"/>
    </mc:Choice>
  </mc:AlternateContent>
  <bookViews>
    <workbookView xWindow="0" yWindow="0" windowWidth="28800" windowHeight="11700" activeTab="7"/>
  </bookViews>
  <sheets>
    <sheet name="a1996" sheetId="3" r:id="rId1"/>
    <sheet name="a2000" sheetId="8" r:id="rId2"/>
    <sheet name="a2005" sheetId="9" r:id="rId3"/>
    <sheet name="a2010" sheetId="10" r:id="rId4"/>
    <sheet name="a2015" sheetId="11" r:id="rId5"/>
    <sheet name="a2017" sheetId="12" r:id="rId6"/>
    <sheet name="sumupRICOVERI_ORD_ACUTI" sheetId="13" r:id="rId7"/>
    <sheet name="perTABLEAU" sheetId="14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6" i="12" l="1"/>
  <c r="V27" i="12" s="1"/>
  <c r="V28" i="12" s="1"/>
  <c r="U26" i="12"/>
  <c r="U27" i="12" s="1"/>
  <c r="T26" i="12"/>
  <c r="T27" i="12" s="1"/>
  <c r="T28" i="12" s="1"/>
  <c r="S26" i="12"/>
  <c r="S27" i="12" s="1"/>
  <c r="S28" i="12" s="1"/>
  <c r="R26" i="12"/>
  <c r="R27" i="12" s="1"/>
  <c r="R28" i="12" s="1"/>
  <c r="Q26" i="12"/>
  <c r="Q27" i="12" s="1"/>
  <c r="Q28" i="12" s="1"/>
  <c r="P26" i="12"/>
  <c r="P27" i="12" s="1"/>
  <c r="P28" i="12" s="1"/>
  <c r="O26" i="12"/>
  <c r="O27" i="12" s="1"/>
  <c r="O28" i="12" s="1"/>
  <c r="N26" i="12"/>
  <c r="N27" i="12" s="1"/>
  <c r="N28" i="12" s="1"/>
  <c r="M26" i="12"/>
  <c r="M27" i="12" s="1"/>
  <c r="M28" i="12" s="1"/>
  <c r="L26" i="12"/>
  <c r="L27" i="12" s="1"/>
  <c r="L28" i="12" s="1"/>
  <c r="K26" i="12"/>
  <c r="K27" i="12" s="1"/>
  <c r="K28" i="12" s="1"/>
  <c r="J26" i="12"/>
  <c r="J27" i="12" s="1"/>
  <c r="J28" i="12" s="1"/>
  <c r="I26" i="12"/>
  <c r="I27" i="12" s="1"/>
  <c r="I28" i="12" s="1"/>
  <c r="H26" i="12"/>
  <c r="H27" i="12" s="1"/>
  <c r="H28" i="12" s="1"/>
  <c r="G26" i="12"/>
  <c r="G27" i="12" s="1"/>
  <c r="G28" i="12" s="1"/>
  <c r="F26" i="12"/>
  <c r="F27" i="12" s="1"/>
  <c r="F28" i="12" s="1"/>
  <c r="E26" i="12"/>
  <c r="E27" i="12" s="1"/>
  <c r="E28" i="12" s="1"/>
  <c r="D26" i="12"/>
  <c r="D27" i="12" s="1"/>
  <c r="D28" i="12" s="1"/>
  <c r="C26" i="12"/>
  <c r="C27" i="12" s="1"/>
  <c r="C28" i="12" s="1"/>
  <c r="B26" i="12"/>
  <c r="B27" i="12" s="1"/>
  <c r="B28" i="12" s="1"/>
  <c r="V24" i="12"/>
  <c r="U24" i="12"/>
  <c r="T24" i="12"/>
  <c r="S24" i="12"/>
  <c r="R24" i="12"/>
  <c r="Q24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C24" i="12"/>
  <c r="B24" i="12"/>
  <c r="X24" i="12" s="1"/>
  <c r="Y24" i="12" s="1"/>
  <c r="Z24" i="12" s="1"/>
  <c r="X23" i="12"/>
  <c r="Y23" i="12" s="1"/>
  <c r="Z23" i="12" s="1"/>
  <c r="V30" i="12" s="1"/>
  <c r="X22" i="12"/>
  <c r="Y22" i="12" s="1"/>
  <c r="X21" i="12"/>
  <c r="Y21" i="12" s="1"/>
  <c r="Z21" i="12" s="1"/>
  <c r="T30" i="12" s="1"/>
  <c r="Y20" i="12"/>
  <c r="Z20" i="12" s="1"/>
  <c r="X20" i="12"/>
  <c r="X19" i="12"/>
  <c r="Y19" i="12" s="1"/>
  <c r="Z19" i="12" s="1"/>
  <c r="X18" i="12"/>
  <c r="Y18" i="12" s="1"/>
  <c r="Z18" i="12" s="1"/>
  <c r="X17" i="12"/>
  <c r="Y17" i="12" s="1"/>
  <c r="Z17" i="12" s="1"/>
  <c r="P30" i="12" s="1"/>
  <c r="X16" i="12"/>
  <c r="Y16" i="12" s="1"/>
  <c r="Z16" i="12" s="1"/>
  <c r="X15" i="12"/>
  <c r="Y15" i="12" s="1"/>
  <c r="Z15" i="12" s="1"/>
  <c r="X14" i="12"/>
  <c r="Y14" i="12" s="1"/>
  <c r="Z14" i="12" s="1"/>
  <c r="M30" i="12" s="1"/>
  <c r="X13" i="12"/>
  <c r="Y13" i="12" s="1"/>
  <c r="Z13" i="12" s="1"/>
  <c r="L30" i="12" s="1"/>
  <c r="Y12" i="12"/>
  <c r="Z12" i="12" s="1"/>
  <c r="X12" i="12"/>
  <c r="X11" i="12"/>
  <c r="Y11" i="12" s="1"/>
  <c r="Z11" i="12" s="1"/>
  <c r="X10" i="12"/>
  <c r="Y10" i="12" s="1"/>
  <c r="Z10" i="12" s="1"/>
  <c r="X9" i="12"/>
  <c r="Y9" i="12" s="1"/>
  <c r="Z9" i="12" s="1"/>
  <c r="H30" i="12" s="1"/>
  <c r="X8" i="12"/>
  <c r="Y8" i="12" s="1"/>
  <c r="Z8" i="12" s="1"/>
  <c r="X7" i="12"/>
  <c r="Y7" i="12" s="1"/>
  <c r="Z7" i="12" s="1"/>
  <c r="X6" i="12"/>
  <c r="Y6" i="12" s="1"/>
  <c r="Z6" i="12" s="1"/>
  <c r="E30" i="12" s="1"/>
  <c r="X5" i="12"/>
  <c r="Y5" i="12" s="1"/>
  <c r="Z5" i="12" s="1"/>
  <c r="D30" i="12" s="1"/>
  <c r="Y4" i="12"/>
  <c r="Z4" i="12" s="1"/>
  <c r="X4" i="12"/>
  <c r="X3" i="12"/>
  <c r="Y3" i="12" s="1"/>
  <c r="Z3" i="12" s="1"/>
  <c r="V26" i="11"/>
  <c r="V27" i="11" s="1"/>
  <c r="V28" i="11" s="1"/>
  <c r="U26" i="11"/>
  <c r="U27" i="11" s="1"/>
  <c r="T26" i="11"/>
  <c r="T27" i="11" s="1"/>
  <c r="T28" i="11" s="1"/>
  <c r="S26" i="11"/>
  <c r="S27" i="11" s="1"/>
  <c r="S28" i="11" s="1"/>
  <c r="R26" i="11"/>
  <c r="R27" i="11" s="1"/>
  <c r="R28" i="11" s="1"/>
  <c r="Q26" i="11"/>
  <c r="Q27" i="11" s="1"/>
  <c r="Q28" i="11" s="1"/>
  <c r="P26" i="11"/>
  <c r="P27" i="11" s="1"/>
  <c r="P28" i="11" s="1"/>
  <c r="O26" i="11"/>
  <c r="O27" i="11" s="1"/>
  <c r="O28" i="11" s="1"/>
  <c r="N26" i="11"/>
  <c r="N27" i="11" s="1"/>
  <c r="N28" i="11" s="1"/>
  <c r="M26" i="11"/>
  <c r="M27" i="11" s="1"/>
  <c r="M28" i="11" s="1"/>
  <c r="L26" i="11"/>
  <c r="L27" i="11" s="1"/>
  <c r="L28" i="11" s="1"/>
  <c r="K26" i="11"/>
  <c r="K27" i="11" s="1"/>
  <c r="K28" i="11" s="1"/>
  <c r="J26" i="11"/>
  <c r="J27" i="11" s="1"/>
  <c r="J28" i="11" s="1"/>
  <c r="I26" i="11"/>
  <c r="I27" i="11" s="1"/>
  <c r="I28" i="11" s="1"/>
  <c r="H26" i="11"/>
  <c r="H27" i="11" s="1"/>
  <c r="H28" i="11" s="1"/>
  <c r="G26" i="11"/>
  <c r="G27" i="11" s="1"/>
  <c r="G28" i="11" s="1"/>
  <c r="F26" i="11"/>
  <c r="F27" i="11" s="1"/>
  <c r="F28" i="11" s="1"/>
  <c r="E26" i="11"/>
  <c r="E27" i="11" s="1"/>
  <c r="E28" i="11" s="1"/>
  <c r="D26" i="11"/>
  <c r="D27" i="11" s="1"/>
  <c r="D28" i="11" s="1"/>
  <c r="C26" i="11"/>
  <c r="C27" i="11" s="1"/>
  <c r="C28" i="11" s="1"/>
  <c r="B26" i="11"/>
  <c r="B27" i="11" s="1"/>
  <c r="B28" i="11" s="1"/>
  <c r="V24" i="11"/>
  <c r="U24" i="11"/>
  <c r="T24" i="11"/>
  <c r="S24" i="11"/>
  <c r="R24" i="11"/>
  <c r="Q24" i="11"/>
  <c r="P24" i="11"/>
  <c r="O24" i="11"/>
  <c r="N24" i="11"/>
  <c r="M24" i="11"/>
  <c r="L24" i="11"/>
  <c r="K24" i="11"/>
  <c r="J24" i="11"/>
  <c r="I24" i="11"/>
  <c r="H24" i="11"/>
  <c r="G24" i="11"/>
  <c r="F24" i="11"/>
  <c r="E24" i="11"/>
  <c r="D24" i="11"/>
  <c r="C24" i="11"/>
  <c r="B24" i="11"/>
  <c r="X23" i="11"/>
  <c r="Y23" i="11" s="1"/>
  <c r="Z23" i="11" s="1"/>
  <c r="V30" i="11" s="1"/>
  <c r="X22" i="11"/>
  <c r="Y22" i="11" s="1"/>
  <c r="X21" i="11"/>
  <c r="Y21" i="11" s="1"/>
  <c r="Z21" i="11" s="1"/>
  <c r="T30" i="11" s="1"/>
  <c r="X20" i="11"/>
  <c r="Y20" i="11" s="1"/>
  <c r="Z20" i="11" s="1"/>
  <c r="X19" i="11"/>
  <c r="Y19" i="11" s="1"/>
  <c r="Z19" i="11" s="1"/>
  <c r="X18" i="11"/>
  <c r="Y18" i="11" s="1"/>
  <c r="Z18" i="11" s="1"/>
  <c r="Q30" i="11" s="1"/>
  <c r="X17" i="11"/>
  <c r="Y17" i="11" s="1"/>
  <c r="Z17" i="11" s="1"/>
  <c r="P30" i="11" s="1"/>
  <c r="Y16" i="11"/>
  <c r="Z16" i="11" s="1"/>
  <c r="X16" i="11"/>
  <c r="X15" i="11"/>
  <c r="Y15" i="11" s="1"/>
  <c r="Z15" i="11" s="1"/>
  <c r="X14" i="11"/>
  <c r="Y14" i="11" s="1"/>
  <c r="Z14" i="11" s="1"/>
  <c r="M30" i="11" s="1"/>
  <c r="X13" i="11"/>
  <c r="Y13" i="11" s="1"/>
  <c r="Z13" i="11" s="1"/>
  <c r="L30" i="11" s="1"/>
  <c r="X12" i="11"/>
  <c r="Y12" i="11" s="1"/>
  <c r="Z12" i="11" s="1"/>
  <c r="X11" i="11"/>
  <c r="Y11" i="11" s="1"/>
  <c r="Z11" i="11" s="1"/>
  <c r="X10" i="11"/>
  <c r="Y10" i="11" s="1"/>
  <c r="Z10" i="11" s="1"/>
  <c r="I30" i="11" s="1"/>
  <c r="X9" i="11"/>
  <c r="Y9" i="11" s="1"/>
  <c r="Z9" i="11" s="1"/>
  <c r="H30" i="11" s="1"/>
  <c r="Y8" i="11"/>
  <c r="Z8" i="11" s="1"/>
  <c r="X8" i="11"/>
  <c r="X7" i="11"/>
  <c r="Y7" i="11" s="1"/>
  <c r="Z7" i="11" s="1"/>
  <c r="X6" i="11"/>
  <c r="Y6" i="11" s="1"/>
  <c r="Z6" i="11" s="1"/>
  <c r="E30" i="11" s="1"/>
  <c r="X5" i="11"/>
  <c r="Y5" i="11" s="1"/>
  <c r="Z5" i="11" s="1"/>
  <c r="D30" i="11" s="1"/>
  <c r="X4" i="11"/>
  <c r="Y4" i="11" s="1"/>
  <c r="Z4" i="11" s="1"/>
  <c r="X3" i="11"/>
  <c r="Y3" i="11" s="1"/>
  <c r="Z3" i="11" s="1"/>
  <c r="V26" i="10"/>
  <c r="V27" i="10" s="1"/>
  <c r="V28" i="10" s="1"/>
  <c r="U26" i="10"/>
  <c r="U27" i="10" s="1"/>
  <c r="T26" i="10"/>
  <c r="T27" i="10" s="1"/>
  <c r="T28" i="10" s="1"/>
  <c r="S26" i="10"/>
  <c r="S27" i="10" s="1"/>
  <c r="S28" i="10" s="1"/>
  <c r="R26" i="10"/>
  <c r="R27" i="10" s="1"/>
  <c r="R28" i="10" s="1"/>
  <c r="Q26" i="10"/>
  <c r="Q27" i="10" s="1"/>
  <c r="Q28" i="10" s="1"/>
  <c r="P26" i="10"/>
  <c r="P27" i="10" s="1"/>
  <c r="P28" i="10" s="1"/>
  <c r="O26" i="10"/>
  <c r="O27" i="10" s="1"/>
  <c r="O28" i="10" s="1"/>
  <c r="N26" i="10"/>
  <c r="N27" i="10" s="1"/>
  <c r="N28" i="10" s="1"/>
  <c r="M26" i="10"/>
  <c r="M27" i="10" s="1"/>
  <c r="M28" i="10" s="1"/>
  <c r="L26" i="10"/>
  <c r="L27" i="10" s="1"/>
  <c r="L28" i="10" s="1"/>
  <c r="K26" i="10"/>
  <c r="K27" i="10" s="1"/>
  <c r="K28" i="10" s="1"/>
  <c r="J26" i="10"/>
  <c r="J27" i="10" s="1"/>
  <c r="J28" i="10" s="1"/>
  <c r="I26" i="10"/>
  <c r="I27" i="10" s="1"/>
  <c r="I28" i="10" s="1"/>
  <c r="H26" i="10"/>
  <c r="H27" i="10" s="1"/>
  <c r="H28" i="10" s="1"/>
  <c r="G26" i="10"/>
  <c r="G27" i="10" s="1"/>
  <c r="G28" i="10" s="1"/>
  <c r="F26" i="10"/>
  <c r="F27" i="10" s="1"/>
  <c r="F28" i="10" s="1"/>
  <c r="E26" i="10"/>
  <c r="E27" i="10" s="1"/>
  <c r="E28" i="10" s="1"/>
  <c r="D26" i="10"/>
  <c r="D27" i="10" s="1"/>
  <c r="D28" i="10" s="1"/>
  <c r="C26" i="10"/>
  <c r="C27" i="10" s="1"/>
  <c r="C28" i="10" s="1"/>
  <c r="B26" i="10"/>
  <c r="B27" i="10" s="1"/>
  <c r="B28" i="10" s="1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B24" i="10"/>
  <c r="X24" i="10" s="1"/>
  <c r="Y24" i="10" s="1"/>
  <c r="Z24" i="10" s="1"/>
  <c r="X23" i="10"/>
  <c r="Y23" i="10" s="1"/>
  <c r="Z23" i="10" s="1"/>
  <c r="V30" i="10" s="1"/>
  <c r="X22" i="10"/>
  <c r="Y22" i="10" s="1"/>
  <c r="X21" i="10"/>
  <c r="Y21" i="10" s="1"/>
  <c r="Z21" i="10" s="1"/>
  <c r="T30" i="10" s="1"/>
  <c r="Y20" i="10"/>
  <c r="Z20" i="10" s="1"/>
  <c r="X20" i="10"/>
  <c r="X19" i="10"/>
  <c r="Y19" i="10" s="1"/>
  <c r="Z19" i="10" s="1"/>
  <c r="X18" i="10"/>
  <c r="Y18" i="10" s="1"/>
  <c r="Z18" i="10" s="1"/>
  <c r="X17" i="10"/>
  <c r="Y17" i="10" s="1"/>
  <c r="Z17" i="10" s="1"/>
  <c r="P30" i="10" s="1"/>
  <c r="X16" i="10"/>
  <c r="Y16" i="10" s="1"/>
  <c r="Z16" i="10" s="1"/>
  <c r="X15" i="10"/>
  <c r="Y15" i="10" s="1"/>
  <c r="Z15" i="10" s="1"/>
  <c r="X14" i="10"/>
  <c r="Y14" i="10" s="1"/>
  <c r="Z14" i="10" s="1"/>
  <c r="M30" i="10" s="1"/>
  <c r="X13" i="10"/>
  <c r="Y13" i="10" s="1"/>
  <c r="Z13" i="10" s="1"/>
  <c r="L30" i="10" s="1"/>
  <c r="Y12" i="10"/>
  <c r="Z12" i="10" s="1"/>
  <c r="X12" i="10"/>
  <c r="X11" i="10"/>
  <c r="Y11" i="10" s="1"/>
  <c r="Z11" i="10" s="1"/>
  <c r="X10" i="10"/>
  <c r="Y10" i="10" s="1"/>
  <c r="Z10" i="10" s="1"/>
  <c r="X9" i="10"/>
  <c r="Y9" i="10" s="1"/>
  <c r="Z9" i="10" s="1"/>
  <c r="H30" i="10" s="1"/>
  <c r="X8" i="10"/>
  <c r="Y8" i="10" s="1"/>
  <c r="Z8" i="10" s="1"/>
  <c r="X7" i="10"/>
  <c r="Y7" i="10" s="1"/>
  <c r="Z7" i="10" s="1"/>
  <c r="X6" i="10"/>
  <c r="Y6" i="10" s="1"/>
  <c r="Z6" i="10" s="1"/>
  <c r="E30" i="10" s="1"/>
  <c r="X5" i="10"/>
  <c r="Y5" i="10" s="1"/>
  <c r="Z5" i="10" s="1"/>
  <c r="D30" i="10" s="1"/>
  <c r="Y4" i="10"/>
  <c r="Z4" i="10" s="1"/>
  <c r="X4" i="10"/>
  <c r="X3" i="10"/>
  <c r="Y3" i="10" s="1"/>
  <c r="Z3" i="10" s="1"/>
  <c r="V26" i="9"/>
  <c r="V27" i="9" s="1"/>
  <c r="V28" i="9" s="1"/>
  <c r="U26" i="9"/>
  <c r="U27" i="9" s="1"/>
  <c r="T26" i="9"/>
  <c r="T27" i="9" s="1"/>
  <c r="T28" i="9" s="1"/>
  <c r="S26" i="9"/>
  <c r="S27" i="9" s="1"/>
  <c r="S28" i="9" s="1"/>
  <c r="R26" i="9"/>
  <c r="R27" i="9" s="1"/>
  <c r="R28" i="9" s="1"/>
  <c r="Q26" i="9"/>
  <c r="Q27" i="9" s="1"/>
  <c r="Q28" i="9" s="1"/>
  <c r="P26" i="9"/>
  <c r="P27" i="9" s="1"/>
  <c r="P28" i="9" s="1"/>
  <c r="O26" i="9"/>
  <c r="O27" i="9" s="1"/>
  <c r="O28" i="9" s="1"/>
  <c r="N26" i="9"/>
  <c r="N27" i="9" s="1"/>
  <c r="N28" i="9" s="1"/>
  <c r="M26" i="9"/>
  <c r="M27" i="9" s="1"/>
  <c r="M28" i="9" s="1"/>
  <c r="L26" i="9"/>
  <c r="L27" i="9" s="1"/>
  <c r="L28" i="9" s="1"/>
  <c r="K26" i="9"/>
  <c r="K27" i="9" s="1"/>
  <c r="K28" i="9" s="1"/>
  <c r="J26" i="9"/>
  <c r="J27" i="9" s="1"/>
  <c r="J28" i="9" s="1"/>
  <c r="I26" i="9"/>
  <c r="I27" i="9" s="1"/>
  <c r="I28" i="9" s="1"/>
  <c r="H26" i="9"/>
  <c r="H27" i="9" s="1"/>
  <c r="H28" i="9" s="1"/>
  <c r="G26" i="9"/>
  <c r="G27" i="9" s="1"/>
  <c r="G28" i="9" s="1"/>
  <c r="F26" i="9"/>
  <c r="F27" i="9" s="1"/>
  <c r="F28" i="9" s="1"/>
  <c r="E26" i="9"/>
  <c r="E27" i="9" s="1"/>
  <c r="E28" i="9" s="1"/>
  <c r="D26" i="9"/>
  <c r="D27" i="9" s="1"/>
  <c r="D28" i="9" s="1"/>
  <c r="C26" i="9"/>
  <c r="C27" i="9" s="1"/>
  <c r="C28" i="9" s="1"/>
  <c r="B26" i="9"/>
  <c r="B27" i="9" s="1"/>
  <c r="B28" i="9" s="1"/>
  <c r="V24" i="9"/>
  <c r="U24" i="9"/>
  <c r="T24" i="9"/>
  <c r="S24" i="9"/>
  <c r="R24" i="9"/>
  <c r="Q24" i="9"/>
  <c r="P24" i="9"/>
  <c r="O24" i="9"/>
  <c r="N24" i="9"/>
  <c r="M24" i="9"/>
  <c r="L24" i="9"/>
  <c r="K24" i="9"/>
  <c r="J24" i="9"/>
  <c r="I24" i="9"/>
  <c r="H24" i="9"/>
  <c r="G24" i="9"/>
  <c r="F24" i="9"/>
  <c r="E24" i="9"/>
  <c r="D24" i="9"/>
  <c r="C24" i="9"/>
  <c r="B24" i="9"/>
  <c r="X24" i="9" s="1"/>
  <c r="Y24" i="9" s="1"/>
  <c r="Z24" i="9" s="1"/>
  <c r="X23" i="9"/>
  <c r="Y23" i="9" s="1"/>
  <c r="Z23" i="9" s="1"/>
  <c r="V30" i="9" s="1"/>
  <c r="X22" i="9"/>
  <c r="Y22" i="9" s="1"/>
  <c r="X21" i="9"/>
  <c r="Y21" i="9" s="1"/>
  <c r="Z21" i="9" s="1"/>
  <c r="T30" i="9" s="1"/>
  <c r="Y20" i="9"/>
  <c r="Z20" i="9" s="1"/>
  <c r="X20" i="9"/>
  <c r="X19" i="9"/>
  <c r="Y19" i="9" s="1"/>
  <c r="Z19" i="9" s="1"/>
  <c r="R30" i="9" s="1"/>
  <c r="X18" i="9"/>
  <c r="Y18" i="9" s="1"/>
  <c r="Z18" i="9" s="1"/>
  <c r="X17" i="9"/>
  <c r="Y17" i="9" s="1"/>
  <c r="Z17" i="9" s="1"/>
  <c r="P30" i="9" s="1"/>
  <c r="X16" i="9"/>
  <c r="Y16" i="9" s="1"/>
  <c r="Z16" i="9" s="1"/>
  <c r="X15" i="9"/>
  <c r="Y15" i="9" s="1"/>
  <c r="Z15" i="9" s="1"/>
  <c r="N30" i="9" s="1"/>
  <c r="X14" i="9"/>
  <c r="Y14" i="9" s="1"/>
  <c r="Z14" i="9" s="1"/>
  <c r="M30" i="9" s="1"/>
  <c r="X13" i="9"/>
  <c r="Y13" i="9" s="1"/>
  <c r="Z13" i="9" s="1"/>
  <c r="L30" i="9" s="1"/>
  <c r="Y12" i="9"/>
  <c r="Z12" i="9" s="1"/>
  <c r="X12" i="9"/>
  <c r="X11" i="9"/>
  <c r="Y11" i="9" s="1"/>
  <c r="Z11" i="9" s="1"/>
  <c r="J30" i="9" s="1"/>
  <c r="X10" i="9"/>
  <c r="Y10" i="9" s="1"/>
  <c r="Z10" i="9" s="1"/>
  <c r="X9" i="9"/>
  <c r="Y9" i="9" s="1"/>
  <c r="Z9" i="9" s="1"/>
  <c r="H30" i="9" s="1"/>
  <c r="X8" i="9"/>
  <c r="Y8" i="9" s="1"/>
  <c r="Z8" i="9" s="1"/>
  <c r="X7" i="9"/>
  <c r="Y7" i="9" s="1"/>
  <c r="Z7" i="9" s="1"/>
  <c r="F30" i="9" s="1"/>
  <c r="X6" i="9"/>
  <c r="Y6" i="9" s="1"/>
  <c r="Z6" i="9" s="1"/>
  <c r="E30" i="9" s="1"/>
  <c r="X5" i="9"/>
  <c r="Y5" i="9" s="1"/>
  <c r="Z5" i="9" s="1"/>
  <c r="D30" i="9" s="1"/>
  <c r="Y4" i="9"/>
  <c r="Z4" i="9" s="1"/>
  <c r="X4" i="9"/>
  <c r="X3" i="9"/>
  <c r="Y3" i="9" s="1"/>
  <c r="Z3" i="9" s="1"/>
  <c r="B30" i="9" s="1"/>
  <c r="V26" i="8"/>
  <c r="V27" i="8" s="1"/>
  <c r="V28" i="8" s="1"/>
  <c r="U26" i="8"/>
  <c r="U27" i="8" s="1"/>
  <c r="T26" i="8"/>
  <c r="T27" i="8" s="1"/>
  <c r="T28" i="8" s="1"/>
  <c r="S26" i="8"/>
  <c r="S27" i="8" s="1"/>
  <c r="S28" i="8" s="1"/>
  <c r="R26" i="8"/>
  <c r="R27" i="8" s="1"/>
  <c r="R28" i="8" s="1"/>
  <c r="Q26" i="8"/>
  <c r="Q27" i="8" s="1"/>
  <c r="Q28" i="8" s="1"/>
  <c r="P26" i="8"/>
  <c r="P27" i="8" s="1"/>
  <c r="P28" i="8" s="1"/>
  <c r="O26" i="8"/>
  <c r="O27" i="8" s="1"/>
  <c r="O28" i="8" s="1"/>
  <c r="N26" i="8"/>
  <c r="N27" i="8" s="1"/>
  <c r="N28" i="8" s="1"/>
  <c r="M26" i="8"/>
  <c r="M27" i="8" s="1"/>
  <c r="M28" i="8" s="1"/>
  <c r="L26" i="8"/>
  <c r="L27" i="8" s="1"/>
  <c r="L28" i="8" s="1"/>
  <c r="K26" i="8"/>
  <c r="K27" i="8" s="1"/>
  <c r="K28" i="8" s="1"/>
  <c r="J26" i="8"/>
  <c r="J27" i="8" s="1"/>
  <c r="J28" i="8" s="1"/>
  <c r="I26" i="8"/>
  <c r="I27" i="8" s="1"/>
  <c r="I28" i="8" s="1"/>
  <c r="H26" i="8"/>
  <c r="H27" i="8" s="1"/>
  <c r="H28" i="8" s="1"/>
  <c r="G26" i="8"/>
  <c r="G27" i="8" s="1"/>
  <c r="G28" i="8" s="1"/>
  <c r="F26" i="8"/>
  <c r="F27" i="8" s="1"/>
  <c r="F28" i="8" s="1"/>
  <c r="E26" i="8"/>
  <c r="E27" i="8" s="1"/>
  <c r="E28" i="8" s="1"/>
  <c r="D26" i="8"/>
  <c r="D27" i="8" s="1"/>
  <c r="D28" i="8" s="1"/>
  <c r="C26" i="8"/>
  <c r="C27" i="8" s="1"/>
  <c r="C28" i="8" s="1"/>
  <c r="B26" i="8"/>
  <c r="B27" i="8" s="1"/>
  <c r="B28" i="8" s="1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X23" i="8"/>
  <c r="Y23" i="8" s="1"/>
  <c r="Z23" i="8" s="1"/>
  <c r="V30" i="8" s="1"/>
  <c r="X22" i="8"/>
  <c r="Y22" i="8" s="1"/>
  <c r="X21" i="8"/>
  <c r="Y21" i="8" s="1"/>
  <c r="Z21" i="8" s="1"/>
  <c r="T30" i="8" s="1"/>
  <c r="X20" i="8"/>
  <c r="Y20" i="8" s="1"/>
  <c r="Z20" i="8" s="1"/>
  <c r="X19" i="8"/>
  <c r="Y19" i="8" s="1"/>
  <c r="Z19" i="8" s="1"/>
  <c r="X18" i="8"/>
  <c r="Y18" i="8" s="1"/>
  <c r="Z18" i="8" s="1"/>
  <c r="X17" i="8"/>
  <c r="Y17" i="8" s="1"/>
  <c r="Z17" i="8" s="1"/>
  <c r="Y16" i="8"/>
  <c r="Z16" i="8" s="1"/>
  <c r="X16" i="8"/>
  <c r="X15" i="8"/>
  <c r="Y15" i="8" s="1"/>
  <c r="Z15" i="8" s="1"/>
  <c r="N30" i="8" s="1"/>
  <c r="X14" i="8"/>
  <c r="Y14" i="8" s="1"/>
  <c r="Z14" i="8" s="1"/>
  <c r="M30" i="8" s="1"/>
  <c r="X13" i="8"/>
  <c r="Y13" i="8" s="1"/>
  <c r="Z13" i="8" s="1"/>
  <c r="L30" i="8" s="1"/>
  <c r="X12" i="8"/>
  <c r="Y12" i="8" s="1"/>
  <c r="Z12" i="8" s="1"/>
  <c r="X11" i="8"/>
  <c r="Y11" i="8" s="1"/>
  <c r="Z11" i="8" s="1"/>
  <c r="X10" i="8"/>
  <c r="Y10" i="8" s="1"/>
  <c r="Z10" i="8" s="1"/>
  <c r="X9" i="8"/>
  <c r="Y9" i="8" s="1"/>
  <c r="Z9" i="8" s="1"/>
  <c r="Y8" i="8"/>
  <c r="Z8" i="8" s="1"/>
  <c r="X8" i="8"/>
  <c r="X7" i="8"/>
  <c r="Y7" i="8" s="1"/>
  <c r="Z7" i="8" s="1"/>
  <c r="F30" i="8" s="1"/>
  <c r="X6" i="8"/>
  <c r="Y6" i="8" s="1"/>
  <c r="Z6" i="8" s="1"/>
  <c r="E30" i="8" s="1"/>
  <c r="X5" i="8"/>
  <c r="Y5" i="8" s="1"/>
  <c r="Z5" i="8" s="1"/>
  <c r="D30" i="8" s="1"/>
  <c r="X4" i="8"/>
  <c r="Y4" i="8" s="1"/>
  <c r="Z4" i="8" s="1"/>
  <c r="X3" i="8"/>
  <c r="Y3" i="8" s="1"/>
  <c r="Z3" i="8" s="1"/>
  <c r="V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Z4" i="3"/>
  <c r="Z5" i="3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3" i="3"/>
  <c r="Z24" i="3"/>
  <c r="Z3" i="3"/>
  <c r="X23" i="3"/>
  <c r="Y23" i="3" s="1"/>
  <c r="X22" i="3"/>
  <c r="Y22" i="3" s="1"/>
  <c r="X21" i="3"/>
  <c r="Y21" i="3" s="1"/>
  <c r="X20" i="3"/>
  <c r="Y20" i="3" s="1"/>
  <c r="X19" i="3"/>
  <c r="Y19" i="3" s="1"/>
  <c r="X18" i="3"/>
  <c r="Y18" i="3" s="1"/>
  <c r="X17" i="3"/>
  <c r="Y17" i="3" s="1"/>
  <c r="X16" i="3"/>
  <c r="Y16" i="3" s="1"/>
  <c r="X15" i="3"/>
  <c r="Y15" i="3" s="1"/>
  <c r="X14" i="3"/>
  <c r="Y14" i="3" s="1"/>
  <c r="X13" i="3"/>
  <c r="Y13" i="3" s="1"/>
  <c r="X12" i="3"/>
  <c r="Y12" i="3" s="1"/>
  <c r="X11" i="3"/>
  <c r="Y11" i="3" s="1"/>
  <c r="X10" i="3"/>
  <c r="Y10" i="3" s="1"/>
  <c r="X9" i="3"/>
  <c r="Y9" i="3" s="1"/>
  <c r="X8" i="3"/>
  <c r="Y8" i="3" s="1"/>
  <c r="X7" i="3"/>
  <c r="Y7" i="3" s="1"/>
  <c r="X6" i="3"/>
  <c r="Y6" i="3" s="1"/>
  <c r="X5" i="3"/>
  <c r="Y5" i="3" s="1"/>
  <c r="X4" i="3"/>
  <c r="Y4" i="3" s="1"/>
  <c r="X3" i="3"/>
  <c r="Y3" i="3" s="1"/>
  <c r="V26" i="3"/>
  <c r="V27" i="3" s="1"/>
  <c r="V28" i="3" s="1"/>
  <c r="U26" i="3"/>
  <c r="U27" i="3" s="1"/>
  <c r="T26" i="3"/>
  <c r="T27" i="3" s="1"/>
  <c r="T28" i="3" s="1"/>
  <c r="S26" i="3"/>
  <c r="S27" i="3" s="1"/>
  <c r="S28" i="3" s="1"/>
  <c r="R26" i="3"/>
  <c r="R27" i="3" s="1"/>
  <c r="R28" i="3" s="1"/>
  <c r="Q26" i="3"/>
  <c r="Q27" i="3" s="1"/>
  <c r="Q28" i="3" s="1"/>
  <c r="P26" i="3"/>
  <c r="P27" i="3" s="1"/>
  <c r="P28" i="3" s="1"/>
  <c r="O26" i="3"/>
  <c r="O27" i="3" s="1"/>
  <c r="O28" i="3" s="1"/>
  <c r="N26" i="3"/>
  <c r="N27" i="3" s="1"/>
  <c r="N28" i="3" s="1"/>
  <c r="M26" i="3"/>
  <c r="M27" i="3" s="1"/>
  <c r="M28" i="3" s="1"/>
  <c r="L26" i="3"/>
  <c r="L27" i="3" s="1"/>
  <c r="L28" i="3" s="1"/>
  <c r="K26" i="3"/>
  <c r="K27" i="3" s="1"/>
  <c r="K28" i="3" s="1"/>
  <c r="J26" i="3"/>
  <c r="J27" i="3" s="1"/>
  <c r="J28" i="3" s="1"/>
  <c r="I26" i="3"/>
  <c r="I27" i="3" s="1"/>
  <c r="I28" i="3" s="1"/>
  <c r="H26" i="3"/>
  <c r="H27" i="3" s="1"/>
  <c r="H28" i="3" s="1"/>
  <c r="G26" i="3"/>
  <c r="G27" i="3" s="1"/>
  <c r="G28" i="3" s="1"/>
  <c r="F26" i="3"/>
  <c r="F27" i="3" s="1"/>
  <c r="F28" i="3" s="1"/>
  <c r="E26" i="3"/>
  <c r="E27" i="3" s="1"/>
  <c r="E28" i="3" s="1"/>
  <c r="D26" i="3"/>
  <c r="D27" i="3" s="1"/>
  <c r="D28" i="3" s="1"/>
  <c r="C26" i="3"/>
  <c r="C27" i="3" s="1"/>
  <c r="C28" i="3" s="1"/>
  <c r="B26" i="3"/>
  <c r="B27" i="3" s="1"/>
  <c r="B28" i="3" s="1"/>
  <c r="X24" i="11" l="1"/>
  <c r="Y24" i="11" s="1"/>
  <c r="Z24" i="11" s="1"/>
  <c r="B30" i="8"/>
  <c r="H30" i="8"/>
  <c r="J30" i="8"/>
  <c r="P30" i="8"/>
  <c r="R30" i="8"/>
  <c r="X24" i="8"/>
  <c r="Y24" i="8" s="1"/>
  <c r="Z24" i="8" s="1"/>
  <c r="I30" i="12"/>
  <c r="Q30" i="12"/>
  <c r="C30" i="12"/>
  <c r="G30" i="12"/>
  <c r="K30" i="12"/>
  <c r="O30" i="12"/>
  <c r="S30" i="12"/>
  <c r="B30" i="12"/>
  <c r="F30" i="12"/>
  <c r="J30" i="12"/>
  <c r="N30" i="12"/>
  <c r="R30" i="12"/>
  <c r="C30" i="11"/>
  <c r="G30" i="11"/>
  <c r="K30" i="11"/>
  <c r="O30" i="11"/>
  <c r="S30" i="11"/>
  <c r="B30" i="11"/>
  <c r="F30" i="11"/>
  <c r="J30" i="11"/>
  <c r="N30" i="11"/>
  <c r="R30" i="11"/>
  <c r="I30" i="10"/>
  <c r="Q30" i="10"/>
  <c r="C30" i="10"/>
  <c r="G30" i="10"/>
  <c r="K30" i="10"/>
  <c r="O30" i="10"/>
  <c r="S30" i="10"/>
  <c r="B30" i="10"/>
  <c r="F30" i="10"/>
  <c r="J30" i="10"/>
  <c r="N30" i="10"/>
  <c r="R30" i="10"/>
  <c r="I30" i="9"/>
  <c r="Q30" i="9"/>
  <c r="C30" i="9"/>
  <c r="G30" i="9"/>
  <c r="K30" i="9"/>
  <c r="O30" i="9"/>
  <c r="S30" i="9"/>
  <c r="I30" i="8"/>
  <c r="Q30" i="8"/>
  <c r="C30" i="8"/>
  <c r="G30" i="8"/>
  <c r="K30" i="8"/>
  <c r="O30" i="8"/>
  <c r="S30" i="8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X24" i="3" l="1"/>
  <c r="Y24" i="3" s="1"/>
</calcChain>
</file>

<file path=xl/sharedStrings.xml><?xml version="1.0" encoding="utf-8"?>
<sst xmlns="http://schemas.openxmlformats.org/spreadsheetml/2006/main" count="410" uniqueCount="60">
  <si>
    <t>PIEMONTE</t>
  </si>
  <si>
    <t>LOMBARDIA</t>
  </si>
  <si>
    <t>VENETO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</si>
  <si>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</si>
  <si>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</si>
  <si>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</si>
  <si>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</si>
  <si>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</si>
  <si>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</si>
  <si>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</si>
  <si>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</si>
  <si>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</si>
  <si>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</si>
  <si>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</si>
  <si>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</si>
  <si>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</si>
  <si>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</si>
  <si>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VALLE D'AOSTA</t>
  </si>
  <si>
    <t>FRIULI VENEZIA GIULIA</t>
  </si>
  <si>
    <t>TOTALE</t>
  </si>
  <si>
    <t>_</t>
  </si>
  <si>
    <t>PA. TRENTO</t>
  </si>
  <si>
    <t>PA. BOLZANO</t>
  </si>
  <si>
    <t>RICOVERO</t>
  </si>
  <si>
    <t>PROVENIENZA</t>
  </si>
  <si>
    <t>INTERNI</t>
  </si>
  <si>
    <t>VERSO ALTRE REGIO</t>
  </si>
  <si>
    <t>NETTO</t>
  </si>
  <si>
    <t>n.d.</t>
  </si>
  <si>
    <t>DA ALTRE REGIONI</t>
  </si>
  <si>
    <t>REGIO</t>
  </si>
  <si>
    <t>Sicilia</t>
  </si>
  <si>
    <t>Sardegna</t>
  </si>
  <si>
    <t>Piemonte</t>
  </si>
  <si>
    <t>Lombardia</t>
  </si>
  <si>
    <t>Valle d'aosta</t>
  </si>
  <si>
    <t>Pa Bolzano</t>
  </si>
  <si>
    <t>Pa Trento</t>
  </si>
  <si>
    <t>Veneto</t>
  </si>
  <si>
    <t>Friuli Venezia Giulia</t>
  </si>
  <si>
    <t>Liguria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</si>
  <si>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</si>
  <si>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</si>
  <si>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</si>
  <si>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</si>
  <si>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</si>
  <si>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</si>
  <si>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</si>
  <si>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</si>
  <si>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</si>
  <si>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</si>
  <si>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</si>
  <si>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anno</t>
  </si>
  <si>
    <t>AREA</t>
  </si>
  <si>
    <t>Nord Ovest</t>
  </si>
  <si>
    <t>Nord Est</t>
  </si>
  <si>
    <t>Centro</t>
  </si>
  <si>
    <t>Sud</t>
  </si>
  <si>
    <t>Isole</t>
  </si>
  <si>
    <t>nihil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</si>
</sst>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* #,##0;* #,##0;_-* &quot;-&quot;_-;_-@_-"/>
    <numFmt numFmtId="165" formatCode="&quot;L.&quot;\ #,##0;[Red]\-&quot;L.&quot;\ #,##0"/>
    <numFmt numFmtId="166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</font>
    <font>
      <b/>
      <sz val="10"/>
      <color indexed="8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0"/>
      <name val="Calibri Light"/>
      <family val="2"/>
      <scheme val="major"/>
    </font>
    <font>
      <i/>
      <sz val="10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38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vertical="center"/>
    </xf>
    <xf numFmtId="0" fontId="5" fillId="2" borderId="0" xfId="0" applyFont="1" applyFill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5" fillId="2" borderId="0" xfId="0" applyFont="1" applyFill="1" applyBorder="1"/>
    <xf numFmtId="164" fontId="6" fillId="3" borderId="1" xfId="1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textRotation="90" wrapText="1"/>
    </xf>
    <xf numFmtId="164" fontId="5" fillId="2" borderId="0" xfId="0" applyNumberFormat="1" applyFont="1" applyFill="1" applyBorder="1"/>
    <xf numFmtId="10" fontId="4" fillId="2" borderId="1" xfId="6" applyNumberFormat="1" applyFont="1" applyFill="1" applyBorder="1" applyAlignment="1">
      <alignment vertical="center"/>
    </xf>
    <xf numFmtId="10" fontId="4" fillId="2" borderId="1" xfId="6" applyNumberFormat="1" applyFont="1" applyFill="1" applyBorder="1" applyAlignment="1">
      <alignment horizontal="center" vertical="center"/>
    </xf>
    <xf numFmtId="10" fontId="4" fillId="2" borderId="1" xfId="6" applyNumberFormat="1" applyFont="1" applyFill="1" applyBorder="1" applyAlignment="1">
      <alignment horizontal="right" vertical="center"/>
    </xf>
    <xf numFmtId="10" fontId="5" fillId="2" borderId="1" xfId="0" applyNumberFormat="1" applyFont="1" applyFill="1" applyBorder="1"/>
    <xf numFmtId="0" fontId="7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0" fontId="0" fillId="2" borderId="1" xfId="6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 textRotation="90" wrapText="1"/>
    </xf>
    <xf numFmtId="0" fontId="4" fillId="4" borderId="0" xfId="0" applyFont="1" applyFill="1" applyBorder="1" applyAlignment="1">
      <alignment vertical="center" wrapText="1"/>
    </xf>
    <xf numFmtId="164" fontId="4" fillId="4" borderId="0" xfId="1" applyNumberFormat="1" applyFont="1" applyFill="1" applyBorder="1" applyAlignment="1">
      <alignment vertical="center"/>
    </xf>
    <xf numFmtId="10" fontId="9" fillId="2" borderId="1" xfId="6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66" fontId="0" fillId="2" borderId="1" xfId="6" applyNumberFormat="1" applyFont="1" applyFill="1" applyBorder="1" applyAlignment="1">
      <alignment horizontal="center" vertical="center"/>
    </xf>
  </cellXfs>
  <cellStyles count="7">
    <cellStyle name="Migliaia (0)_RIEPIL" xfId="4"/>
    <cellStyle name="Migliaia [0]" xfId="1" builtinId="6"/>
    <cellStyle name="Migliaia [0] 2" xfId="3"/>
    <cellStyle name="Normale" xfId="0" builtinId="0"/>
    <cellStyle name="Normale 2" xfId="2"/>
    <cellStyle name="Percentuale" xfId="6" builtinId="5"/>
    <cellStyle name="Valuta (0)_RIEPIL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S19" sqref="S19"/>
    </sheetView>
  </sheetViews>
  <sheetFormatPr defaultRowHeight="12.75" x14ac:dyDescent="0.2"/>
  <cols>
    <col min="1" max="1" width="23.42578125" style="3" customWidth="1"/>
    <col min="2" max="3" width="9.28515625" style="3" bestFit="1" customWidth="1"/>
    <col min="4" max="4" width="10.140625" style="3" bestFit="1" customWidth="1"/>
    <col min="5" max="22" width="9.28515625" style="3" bestFit="1" customWidth="1"/>
    <col min="23" max="23" width="3.85546875" style="7" customWidth="1"/>
    <col min="24" max="24" width="10.140625" style="3" bestFit="1" customWidth="1"/>
    <col min="25" max="16384" width="9.140625" style="3"/>
  </cols>
  <sheetData>
    <row r="1" spans="1:27" x14ac:dyDescent="0.2">
      <c r="A1" s="2"/>
      <c r="B1" s="32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11"/>
    </row>
    <row r="2" spans="1:27" ht="78" customHeight="1" x14ac:dyDescent="0.2">
      <c r="A2" s="4" t="s">
        <v>23</v>
      </c>
      <c r="B2" s="1" t="s">
        <v>0</v>
      </c>
      <c r="C2" s="1" t="s">
        <v>17</v>
      </c>
      <c r="D2" s="1" t="s">
        <v>1</v>
      </c>
      <c r="E2" s="1" t="s">
        <v>22</v>
      </c>
      <c r="F2" s="1" t="s">
        <v>21</v>
      </c>
      <c r="G2" s="1" t="s">
        <v>2</v>
      </c>
      <c r="H2" s="1" t="s">
        <v>18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21"/>
      <c r="X2" s="1" t="s">
        <v>25</v>
      </c>
      <c r="Y2" s="1" t="s">
        <v>29</v>
      </c>
      <c r="Z2" s="1" t="s">
        <v>29</v>
      </c>
    </row>
    <row r="3" spans="1:27" ht="15.75" customHeight="1" x14ac:dyDescent="0.2">
      <c r="A3" s="5" t="s">
        <v>0</v>
      </c>
      <c r="B3" s="8">
        <v>567117</v>
      </c>
      <c r="C3" s="9">
        <v>192</v>
      </c>
      <c r="D3" s="9">
        <v>3330</v>
      </c>
      <c r="E3" s="9">
        <v>4</v>
      </c>
      <c r="F3" s="9">
        <v>12</v>
      </c>
      <c r="G3" s="9">
        <v>125</v>
      </c>
      <c r="H3" s="9">
        <v>21</v>
      </c>
      <c r="I3" s="9">
        <v>1173</v>
      </c>
      <c r="J3" s="9">
        <v>190</v>
      </c>
      <c r="K3" s="9">
        <v>181</v>
      </c>
      <c r="L3" s="9">
        <v>21</v>
      </c>
      <c r="M3" s="9">
        <v>52</v>
      </c>
      <c r="N3" s="9">
        <v>137</v>
      </c>
      <c r="O3" s="9">
        <v>43</v>
      </c>
      <c r="P3" s="9">
        <v>15</v>
      </c>
      <c r="Q3" s="9">
        <v>215</v>
      </c>
      <c r="R3" s="9">
        <v>318</v>
      </c>
      <c r="S3" s="9">
        <v>83</v>
      </c>
      <c r="T3" s="9">
        <v>420</v>
      </c>
      <c r="U3" s="9">
        <v>1619</v>
      </c>
      <c r="V3" s="9">
        <v>260</v>
      </c>
      <c r="W3" s="21"/>
      <c r="X3" s="9">
        <f>B3</f>
        <v>567117</v>
      </c>
      <c r="Y3" s="9">
        <f t="shared" ref="Y3:Y24" si="0">SUM(B3:V3)-X3</f>
        <v>8411</v>
      </c>
      <c r="Z3" s="14">
        <f>Y3/X3</f>
        <v>1.4831154770532359E-2</v>
      </c>
      <c r="AA3" s="18">
        <v>1</v>
      </c>
    </row>
    <row r="4" spans="1:27" ht="15.75" customHeight="1" x14ac:dyDescent="0.2">
      <c r="A4" s="5" t="s">
        <v>17</v>
      </c>
      <c r="B4" s="9">
        <v>1135</v>
      </c>
      <c r="C4" s="8">
        <v>16422</v>
      </c>
      <c r="D4" s="9">
        <v>21</v>
      </c>
      <c r="E4" s="9">
        <v>0</v>
      </c>
      <c r="F4" s="9">
        <v>0</v>
      </c>
      <c r="G4" s="9">
        <v>3</v>
      </c>
      <c r="H4" s="9">
        <v>2</v>
      </c>
      <c r="I4" s="9">
        <v>6</v>
      </c>
      <c r="J4" s="9">
        <v>1</v>
      </c>
      <c r="K4" s="9">
        <v>3</v>
      </c>
      <c r="L4" s="9">
        <v>0</v>
      </c>
      <c r="M4" s="9">
        <v>1</v>
      </c>
      <c r="N4" s="9">
        <v>6</v>
      </c>
      <c r="O4" s="9">
        <v>2</v>
      </c>
      <c r="P4" s="9">
        <v>1</v>
      </c>
      <c r="Q4" s="9">
        <v>5</v>
      </c>
      <c r="R4" s="9">
        <v>1</v>
      </c>
      <c r="S4" s="9">
        <v>0</v>
      </c>
      <c r="T4" s="9">
        <v>20</v>
      </c>
      <c r="U4" s="9">
        <v>24</v>
      </c>
      <c r="V4" s="9">
        <v>15</v>
      </c>
      <c r="W4" s="21"/>
      <c r="X4" s="9">
        <f>C4</f>
        <v>16422</v>
      </c>
      <c r="Y4" s="9">
        <f t="shared" si="0"/>
        <v>1246</v>
      </c>
      <c r="Z4" s="14">
        <f t="shared" ref="Z4:Z24" si="1">Y4/X4</f>
        <v>7.5873827791986356E-2</v>
      </c>
      <c r="AA4" s="18">
        <v>2</v>
      </c>
    </row>
    <row r="5" spans="1:27" ht="15.75" customHeight="1" x14ac:dyDescent="0.2">
      <c r="A5" s="5" t="s">
        <v>1</v>
      </c>
      <c r="B5" s="9">
        <v>13054</v>
      </c>
      <c r="C5" s="9">
        <v>397</v>
      </c>
      <c r="D5" s="8">
        <v>1012056</v>
      </c>
      <c r="E5" s="9">
        <v>206</v>
      </c>
      <c r="F5" s="9">
        <v>693</v>
      </c>
      <c r="G5" s="9">
        <v>3460</v>
      </c>
      <c r="H5" s="9">
        <v>463</v>
      </c>
      <c r="I5" s="9">
        <v>2387</v>
      </c>
      <c r="J5" s="9">
        <v>6587</v>
      </c>
      <c r="K5" s="9">
        <v>1727</v>
      </c>
      <c r="L5" s="9">
        <v>302</v>
      </c>
      <c r="M5" s="9">
        <v>812</v>
      </c>
      <c r="N5" s="9">
        <v>1504</v>
      </c>
      <c r="O5" s="9">
        <v>612</v>
      </c>
      <c r="P5" s="9">
        <v>171</v>
      </c>
      <c r="Q5" s="9">
        <v>3073</v>
      </c>
      <c r="R5" s="9">
        <v>4065</v>
      </c>
      <c r="S5" s="9">
        <v>848</v>
      </c>
      <c r="T5" s="9">
        <v>4135</v>
      </c>
      <c r="U5" s="9">
        <v>12325</v>
      </c>
      <c r="V5" s="9">
        <v>1628</v>
      </c>
      <c r="W5" s="21"/>
      <c r="X5" s="9">
        <f>D5</f>
        <v>1012056</v>
      </c>
      <c r="Y5" s="9">
        <f t="shared" si="0"/>
        <v>58449</v>
      </c>
      <c r="Z5" s="14">
        <f t="shared" si="1"/>
        <v>5.7752733050345041E-2</v>
      </c>
      <c r="AA5" s="18">
        <v>3</v>
      </c>
    </row>
    <row r="6" spans="1:27" ht="15.75" customHeight="1" x14ac:dyDescent="0.2">
      <c r="A6" s="5" t="s">
        <v>22</v>
      </c>
      <c r="B6" s="9">
        <v>41</v>
      </c>
      <c r="C6" s="9">
        <v>1</v>
      </c>
      <c r="D6" s="9">
        <v>377</v>
      </c>
      <c r="E6" s="8">
        <v>53593</v>
      </c>
      <c r="F6" s="9">
        <v>1513</v>
      </c>
      <c r="G6" s="9">
        <v>1053</v>
      </c>
      <c r="H6" s="9">
        <v>125</v>
      </c>
      <c r="I6" s="9">
        <v>46</v>
      </c>
      <c r="J6" s="9">
        <v>168</v>
      </c>
      <c r="K6" s="9">
        <v>126</v>
      </c>
      <c r="L6" s="9">
        <v>23</v>
      </c>
      <c r="M6" s="9">
        <v>31</v>
      </c>
      <c r="N6" s="9">
        <v>171</v>
      </c>
      <c r="O6" s="9">
        <v>17</v>
      </c>
      <c r="P6" s="9">
        <v>0</v>
      </c>
      <c r="Q6" s="9">
        <v>64</v>
      </c>
      <c r="R6" s="9">
        <v>78</v>
      </c>
      <c r="S6" s="9">
        <v>13</v>
      </c>
      <c r="T6" s="9">
        <v>61</v>
      </c>
      <c r="U6" s="9">
        <v>65</v>
      </c>
      <c r="V6" s="9">
        <v>25</v>
      </c>
      <c r="W6" s="21"/>
      <c r="X6" s="9">
        <f>E6</f>
        <v>53593</v>
      </c>
      <c r="Y6" s="9">
        <f t="shared" si="0"/>
        <v>3998</v>
      </c>
      <c r="Z6" s="14">
        <f t="shared" si="1"/>
        <v>7.4599294684007236E-2</v>
      </c>
      <c r="AA6" s="18">
        <v>4</v>
      </c>
    </row>
    <row r="7" spans="1:27" ht="15.75" customHeight="1" x14ac:dyDescent="0.2">
      <c r="A7" s="5" t="s">
        <v>21</v>
      </c>
      <c r="B7" s="9">
        <v>23</v>
      </c>
      <c r="C7" s="9">
        <v>0</v>
      </c>
      <c r="D7" s="9">
        <v>446</v>
      </c>
      <c r="E7" s="9">
        <v>483</v>
      </c>
      <c r="F7" s="8">
        <v>79752</v>
      </c>
      <c r="G7" s="9">
        <v>512</v>
      </c>
      <c r="H7" s="9">
        <v>26</v>
      </c>
      <c r="I7" s="9">
        <v>29</v>
      </c>
      <c r="J7" s="9">
        <v>90</v>
      </c>
      <c r="K7" s="9">
        <v>35</v>
      </c>
      <c r="L7" s="9">
        <v>8</v>
      </c>
      <c r="M7" s="9">
        <v>15</v>
      </c>
      <c r="N7" s="9">
        <v>50</v>
      </c>
      <c r="O7" s="9">
        <v>14</v>
      </c>
      <c r="P7" s="9">
        <v>1</v>
      </c>
      <c r="Q7" s="9">
        <v>54</v>
      </c>
      <c r="R7" s="9">
        <v>51</v>
      </c>
      <c r="S7" s="9">
        <v>5</v>
      </c>
      <c r="T7" s="9">
        <v>32</v>
      </c>
      <c r="U7" s="9">
        <v>62</v>
      </c>
      <c r="V7" s="9">
        <v>28</v>
      </c>
      <c r="W7" s="21"/>
      <c r="X7" s="9">
        <f>F7</f>
        <v>79752</v>
      </c>
      <c r="Y7" s="9">
        <f t="shared" si="0"/>
        <v>1964</v>
      </c>
      <c r="Z7" s="14">
        <f t="shared" si="1"/>
        <v>2.4626341659143344E-2</v>
      </c>
      <c r="AA7" s="18">
        <v>5</v>
      </c>
    </row>
    <row r="8" spans="1:27" ht="15.75" customHeight="1" x14ac:dyDescent="0.2">
      <c r="A8" s="5" t="s">
        <v>2</v>
      </c>
      <c r="B8" s="9">
        <v>26</v>
      </c>
      <c r="C8" s="9">
        <v>1</v>
      </c>
      <c r="D8" s="9">
        <v>74</v>
      </c>
      <c r="E8" s="9">
        <v>24</v>
      </c>
      <c r="F8" s="9">
        <v>21</v>
      </c>
      <c r="G8" s="8">
        <v>501013</v>
      </c>
      <c r="H8" s="9">
        <v>73</v>
      </c>
      <c r="I8" s="9">
        <v>9</v>
      </c>
      <c r="J8" s="9">
        <v>78</v>
      </c>
      <c r="K8" s="9">
        <v>30</v>
      </c>
      <c r="L8" s="9">
        <v>12</v>
      </c>
      <c r="M8" s="9">
        <v>31</v>
      </c>
      <c r="N8" s="9">
        <v>27</v>
      </c>
      <c r="O8" s="9">
        <v>8</v>
      </c>
      <c r="P8" s="9">
        <v>3</v>
      </c>
      <c r="Q8" s="9">
        <v>46</v>
      </c>
      <c r="R8" s="9">
        <v>57</v>
      </c>
      <c r="S8" s="9">
        <v>8</v>
      </c>
      <c r="T8" s="9">
        <v>26</v>
      </c>
      <c r="U8" s="9">
        <v>5138</v>
      </c>
      <c r="V8" s="9">
        <v>523</v>
      </c>
      <c r="W8" s="21"/>
      <c r="X8" s="9">
        <f>G8</f>
        <v>501013</v>
      </c>
      <c r="Y8" s="9">
        <f t="shared" si="0"/>
        <v>6215</v>
      </c>
      <c r="Z8" s="14">
        <f t="shared" si="1"/>
        <v>1.2404867737962887E-2</v>
      </c>
      <c r="AA8" s="18">
        <v>6</v>
      </c>
    </row>
    <row r="9" spans="1:27" ht="15.75" customHeight="1" x14ac:dyDescent="0.2">
      <c r="A9" s="5" t="s">
        <v>18</v>
      </c>
      <c r="B9" s="9">
        <v>77</v>
      </c>
      <c r="C9" s="9">
        <v>5</v>
      </c>
      <c r="D9" s="9">
        <v>428</v>
      </c>
      <c r="E9" s="9">
        <v>64</v>
      </c>
      <c r="F9" s="9">
        <v>23</v>
      </c>
      <c r="G9" s="9">
        <v>10151</v>
      </c>
      <c r="H9" s="8">
        <v>198759</v>
      </c>
      <c r="I9" s="9">
        <v>74</v>
      </c>
      <c r="J9" s="9">
        <v>155</v>
      </c>
      <c r="K9" s="9">
        <v>398</v>
      </c>
      <c r="L9" s="9">
        <v>41</v>
      </c>
      <c r="M9" s="9">
        <v>60</v>
      </c>
      <c r="N9" s="9">
        <v>197</v>
      </c>
      <c r="O9" s="9">
        <v>39</v>
      </c>
      <c r="P9" s="9">
        <v>17</v>
      </c>
      <c r="Q9" s="9">
        <v>196</v>
      </c>
      <c r="R9" s="9">
        <v>284</v>
      </c>
      <c r="S9" s="9">
        <v>35</v>
      </c>
      <c r="T9" s="9">
        <v>165</v>
      </c>
      <c r="U9" s="9">
        <v>320</v>
      </c>
      <c r="V9" s="9">
        <v>97</v>
      </c>
      <c r="W9" s="21"/>
      <c r="X9" s="9">
        <f>H9</f>
        <v>198759</v>
      </c>
      <c r="Y9" s="9">
        <f t="shared" si="0"/>
        <v>12826</v>
      </c>
      <c r="Z9" s="14">
        <f t="shared" si="1"/>
        <v>6.4530411201505336E-2</v>
      </c>
      <c r="AA9" s="18">
        <v>7</v>
      </c>
    </row>
    <row r="10" spans="1:27" ht="15.75" customHeight="1" x14ac:dyDescent="0.2">
      <c r="A10" s="5" t="s">
        <v>3</v>
      </c>
      <c r="B10" s="9">
        <v>4777</v>
      </c>
      <c r="C10" s="9">
        <v>72</v>
      </c>
      <c r="D10" s="9">
        <v>3881</v>
      </c>
      <c r="E10" s="9">
        <v>29</v>
      </c>
      <c r="F10" s="9">
        <v>26</v>
      </c>
      <c r="G10" s="9">
        <v>174</v>
      </c>
      <c r="H10" s="9">
        <v>74</v>
      </c>
      <c r="I10" s="8">
        <v>273239</v>
      </c>
      <c r="J10" s="9">
        <v>576</v>
      </c>
      <c r="K10" s="9">
        <v>936</v>
      </c>
      <c r="L10" s="9">
        <v>39</v>
      </c>
      <c r="M10" s="9">
        <v>90</v>
      </c>
      <c r="N10" s="9">
        <v>267</v>
      </c>
      <c r="O10" s="9">
        <v>145</v>
      </c>
      <c r="P10" s="9">
        <v>33</v>
      </c>
      <c r="Q10" s="9">
        <v>553</v>
      </c>
      <c r="R10" s="9">
        <v>518</v>
      </c>
      <c r="S10" s="9">
        <v>97</v>
      </c>
      <c r="T10" s="9">
        <v>509</v>
      </c>
      <c r="U10" s="9">
        <v>4031</v>
      </c>
      <c r="V10" s="9">
        <v>1296</v>
      </c>
      <c r="W10" s="21"/>
      <c r="X10" s="9">
        <f>I10</f>
        <v>273239</v>
      </c>
      <c r="Y10" s="9">
        <f t="shared" si="0"/>
        <v>18123</v>
      </c>
      <c r="Z10" s="14">
        <f t="shared" si="1"/>
        <v>6.6326549284692157E-2</v>
      </c>
      <c r="AA10" s="18">
        <v>8</v>
      </c>
    </row>
    <row r="11" spans="1:27" ht="15.75" customHeight="1" x14ac:dyDescent="0.2">
      <c r="A11" s="5" t="s">
        <v>4</v>
      </c>
      <c r="B11" s="9">
        <v>1202</v>
      </c>
      <c r="C11" s="9">
        <v>56</v>
      </c>
      <c r="D11" s="9">
        <v>8888</v>
      </c>
      <c r="E11" s="9">
        <v>227</v>
      </c>
      <c r="F11" s="9">
        <v>293</v>
      </c>
      <c r="G11" s="9">
        <v>4890</v>
      </c>
      <c r="H11" s="9">
        <v>610</v>
      </c>
      <c r="I11" s="9">
        <v>1117</v>
      </c>
      <c r="J11" s="8">
        <v>648779</v>
      </c>
      <c r="K11" s="9">
        <v>4216</v>
      </c>
      <c r="L11" s="9">
        <v>699</v>
      </c>
      <c r="M11" s="9">
        <v>8196</v>
      </c>
      <c r="N11" s="9">
        <v>2014</v>
      </c>
      <c r="O11" s="9">
        <v>2405</v>
      </c>
      <c r="P11" s="9">
        <v>504</v>
      </c>
      <c r="Q11" s="9">
        <v>4064</v>
      </c>
      <c r="R11" s="9">
        <v>5448</v>
      </c>
      <c r="S11" s="9">
        <v>852</v>
      </c>
      <c r="T11" s="9">
        <v>4267</v>
      </c>
      <c r="U11" s="9">
        <v>6639</v>
      </c>
      <c r="V11" s="9">
        <v>893</v>
      </c>
      <c r="W11" s="21"/>
      <c r="X11" s="9">
        <f>J11</f>
        <v>648779</v>
      </c>
      <c r="Y11" s="9">
        <f t="shared" si="0"/>
        <v>57480</v>
      </c>
      <c r="Z11" s="14">
        <f t="shared" si="1"/>
        <v>8.8597195655223115E-2</v>
      </c>
      <c r="AA11" s="18">
        <v>9</v>
      </c>
    </row>
    <row r="12" spans="1:27" ht="15.75" customHeight="1" x14ac:dyDescent="0.2">
      <c r="A12" s="5" t="s">
        <v>5</v>
      </c>
      <c r="B12" s="9">
        <v>419</v>
      </c>
      <c r="C12" s="9">
        <v>20</v>
      </c>
      <c r="D12" s="9">
        <v>1040</v>
      </c>
      <c r="E12" s="9">
        <v>23</v>
      </c>
      <c r="F12" s="9">
        <v>30</v>
      </c>
      <c r="G12" s="9">
        <v>251</v>
      </c>
      <c r="H12" s="9">
        <v>66</v>
      </c>
      <c r="I12" s="9">
        <v>3854</v>
      </c>
      <c r="J12" s="9">
        <v>751</v>
      </c>
      <c r="K12" s="8">
        <v>566455</v>
      </c>
      <c r="L12" s="9">
        <v>1183</v>
      </c>
      <c r="M12" s="9">
        <v>357</v>
      </c>
      <c r="N12" s="9">
        <v>2360</v>
      </c>
      <c r="O12" s="9">
        <v>317</v>
      </c>
      <c r="P12" s="9">
        <v>123</v>
      </c>
      <c r="Q12" s="9">
        <v>2623</v>
      </c>
      <c r="R12" s="9">
        <v>1205</v>
      </c>
      <c r="S12" s="9">
        <v>457</v>
      </c>
      <c r="T12" s="9">
        <v>1869</v>
      </c>
      <c r="U12" s="9">
        <v>4527</v>
      </c>
      <c r="V12" s="9">
        <v>896</v>
      </c>
      <c r="W12" s="21"/>
      <c r="X12" s="9">
        <f>K12</f>
        <v>566455</v>
      </c>
      <c r="Y12" s="9">
        <f t="shared" si="0"/>
        <v>22371</v>
      </c>
      <c r="Z12" s="14">
        <f t="shared" si="1"/>
        <v>3.9492987086352842E-2</v>
      </c>
      <c r="AA12" s="18">
        <v>10</v>
      </c>
    </row>
    <row r="13" spans="1:27" ht="15.75" customHeight="1" x14ac:dyDescent="0.2">
      <c r="A13" s="5" t="s">
        <v>6</v>
      </c>
      <c r="B13" s="9">
        <v>95</v>
      </c>
      <c r="C13" s="9">
        <v>5</v>
      </c>
      <c r="D13" s="9">
        <v>206</v>
      </c>
      <c r="E13" s="9">
        <v>20</v>
      </c>
      <c r="F13" s="9">
        <v>18</v>
      </c>
      <c r="G13" s="9">
        <v>163</v>
      </c>
      <c r="H13" s="9">
        <v>49</v>
      </c>
      <c r="I13" s="9">
        <v>71</v>
      </c>
      <c r="J13" s="9">
        <v>244</v>
      </c>
      <c r="K13" s="9">
        <v>3806</v>
      </c>
      <c r="L13" s="8">
        <v>144908</v>
      </c>
      <c r="M13" s="9">
        <v>2522</v>
      </c>
      <c r="N13" s="9">
        <v>9696</v>
      </c>
      <c r="O13" s="9">
        <v>612</v>
      </c>
      <c r="P13" s="9">
        <v>161</v>
      </c>
      <c r="Q13" s="9">
        <v>805</v>
      </c>
      <c r="R13" s="9">
        <v>724</v>
      </c>
      <c r="S13" s="9">
        <v>134</v>
      </c>
      <c r="T13" s="9">
        <v>1074</v>
      </c>
      <c r="U13" s="9">
        <v>353</v>
      </c>
      <c r="V13" s="9">
        <v>125</v>
      </c>
      <c r="W13" s="21"/>
      <c r="X13" s="9">
        <f>L13</f>
        <v>144908</v>
      </c>
      <c r="Y13" s="9">
        <f t="shared" si="0"/>
        <v>20883</v>
      </c>
      <c r="Z13" s="14">
        <f t="shared" si="1"/>
        <v>0.14411212631462722</v>
      </c>
      <c r="AA13" s="18">
        <v>11</v>
      </c>
    </row>
    <row r="14" spans="1:27" ht="15.75" customHeight="1" x14ac:dyDescent="0.2">
      <c r="A14" s="5" t="s">
        <v>7</v>
      </c>
      <c r="B14" s="9">
        <v>180</v>
      </c>
      <c r="C14" s="9">
        <v>3</v>
      </c>
      <c r="D14" s="9">
        <v>476</v>
      </c>
      <c r="E14" s="9">
        <v>23</v>
      </c>
      <c r="F14" s="9">
        <v>30</v>
      </c>
      <c r="G14" s="9">
        <v>148</v>
      </c>
      <c r="H14" s="9">
        <v>43</v>
      </c>
      <c r="I14" s="9">
        <v>69</v>
      </c>
      <c r="J14" s="9">
        <v>2464</v>
      </c>
      <c r="K14" s="9">
        <v>399</v>
      </c>
      <c r="L14" s="9">
        <v>651</v>
      </c>
      <c r="M14" s="8">
        <v>195056</v>
      </c>
      <c r="N14" s="9">
        <v>1124</v>
      </c>
      <c r="O14" s="9">
        <v>6012</v>
      </c>
      <c r="P14" s="9">
        <v>285</v>
      </c>
      <c r="Q14" s="9">
        <v>509</v>
      </c>
      <c r="R14" s="9">
        <v>1722</v>
      </c>
      <c r="S14" s="9">
        <v>142</v>
      </c>
      <c r="T14" s="9">
        <v>203</v>
      </c>
      <c r="U14" s="9">
        <v>533</v>
      </c>
      <c r="V14" s="9">
        <v>110</v>
      </c>
      <c r="W14" s="21"/>
      <c r="X14" s="9">
        <f>M14</f>
        <v>195056</v>
      </c>
      <c r="Y14" s="9">
        <f t="shared" si="0"/>
        <v>15126</v>
      </c>
      <c r="Z14" s="14">
        <f t="shared" si="1"/>
        <v>7.7546960872775003E-2</v>
      </c>
      <c r="AA14" s="18">
        <v>12</v>
      </c>
    </row>
    <row r="15" spans="1:27" ht="15.75" customHeight="1" x14ac:dyDescent="0.2">
      <c r="A15" s="5" t="s">
        <v>8</v>
      </c>
      <c r="B15" s="9">
        <v>745</v>
      </c>
      <c r="C15" s="9">
        <v>105</v>
      </c>
      <c r="D15" s="9">
        <v>1510</v>
      </c>
      <c r="E15" s="9">
        <v>0</v>
      </c>
      <c r="F15" s="9">
        <v>1</v>
      </c>
      <c r="G15" s="9">
        <v>746</v>
      </c>
      <c r="H15" s="9">
        <v>273</v>
      </c>
      <c r="I15" s="9">
        <v>437</v>
      </c>
      <c r="J15" s="9">
        <v>789</v>
      </c>
      <c r="K15" s="9">
        <v>2918</v>
      </c>
      <c r="L15" s="9">
        <v>3374</v>
      </c>
      <c r="M15" s="9">
        <v>2012</v>
      </c>
      <c r="N15" s="8">
        <v>782108</v>
      </c>
      <c r="O15" s="9">
        <v>6303</v>
      </c>
      <c r="P15" s="9">
        <v>2328</v>
      </c>
      <c r="Q15" s="9">
        <v>19764</v>
      </c>
      <c r="R15" s="9">
        <v>4977</v>
      </c>
      <c r="S15" s="9">
        <v>1767</v>
      </c>
      <c r="T15" s="9">
        <v>8446</v>
      </c>
      <c r="U15" s="9">
        <v>5982</v>
      </c>
      <c r="V15" s="9">
        <v>1500</v>
      </c>
      <c r="W15" s="21"/>
      <c r="X15" s="9">
        <f>N15</f>
        <v>782108</v>
      </c>
      <c r="Y15" s="9">
        <f t="shared" si="0"/>
        <v>63977</v>
      </c>
      <c r="Z15" s="14">
        <f t="shared" si="1"/>
        <v>8.180072317378162E-2</v>
      </c>
      <c r="AA15" s="18">
        <v>13</v>
      </c>
    </row>
    <row r="16" spans="1:27" ht="15.75" customHeight="1" x14ac:dyDescent="0.2">
      <c r="A16" s="5" t="s">
        <v>9</v>
      </c>
      <c r="B16" s="9">
        <v>257</v>
      </c>
      <c r="C16" s="9">
        <v>7</v>
      </c>
      <c r="D16" s="9">
        <v>643</v>
      </c>
      <c r="E16" s="9">
        <v>11</v>
      </c>
      <c r="F16" s="9">
        <v>20</v>
      </c>
      <c r="G16" s="9">
        <v>133</v>
      </c>
      <c r="H16" s="9">
        <v>46</v>
      </c>
      <c r="I16" s="9">
        <v>46</v>
      </c>
      <c r="J16" s="9">
        <v>234</v>
      </c>
      <c r="K16" s="9">
        <v>169</v>
      </c>
      <c r="L16" s="9">
        <v>393</v>
      </c>
      <c r="M16" s="9">
        <v>1903</v>
      </c>
      <c r="N16" s="9">
        <v>2128</v>
      </c>
      <c r="O16" s="8">
        <v>243016</v>
      </c>
      <c r="P16" s="9">
        <v>2898</v>
      </c>
      <c r="Q16" s="9">
        <v>986</v>
      </c>
      <c r="R16" s="9">
        <v>1816</v>
      </c>
      <c r="S16" s="9">
        <v>107</v>
      </c>
      <c r="T16" s="9">
        <v>191</v>
      </c>
      <c r="U16" s="9">
        <v>328</v>
      </c>
      <c r="V16" s="9">
        <v>48</v>
      </c>
      <c r="W16" s="21"/>
      <c r="X16" s="9">
        <f>O16</f>
        <v>243016</v>
      </c>
      <c r="Y16" s="9">
        <f t="shared" si="0"/>
        <v>12364</v>
      </c>
      <c r="Z16" s="14">
        <f t="shared" si="1"/>
        <v>5.0877308489975966E-2</v>
      </c>
      <c r="AA16" s="18">
        <v>14</v>
      </c>
    </row>
    <row r="17" spans="1:27" ht="15.75" customHeight="1" x14ac:dyDescent="0.2">
      <c r="A17" s="5" t="s">
        <v>10</v>
      </c>
      <c r="B17" s="9">
        <v>96</v>
      </c>
      <c r="C17" s="9">
        <v>0</v>
      </c>
      <c r="D17" s="9">
        <v>176</v>
      </c>
      <c r="E17" s="9">
        <v>1</v>
      </c>
      <c r="F17" s="9">
        <v>7</v>
      </c>
      <c r="G17" s="9">
        <v>23</v>
      </c>
      <c r="H17" s="9">
        <v>12</v>
      </c>
      <c r="I17" s="9">
        <v>14</v>
      </c>
      <c r="J17" s="9">
        <v>70</v>
      </c>
      <c r="K17" s="9">
        <v>58</v>
      </c>
      <c r="L17" s="9">
        <v>22</v>
      </c>
      <c r="M17" s="9">
        <v>53</v>
      </c>
      <c r="N17" s="9">
        <v>1831</v>
      </c>
      <c r="O17" s="9">
        <v>1690</v>
      </c>
      <c r="P17" s="8">
        <v>50461</v>
      </c>
      <c r="Q17" s="9">
        <v>6340</v>
      </c>
      <c r="R17" s="9">
        <v>3665</v>
      </c>
      <c r="S17" s="9">
        <v>138</v>
      </c>
      <c r="T17" s="9">
        <v>55</v>
      </c>
      <c r="U17" s="9">
        <v>61</v>
      </c>
      <c r="V17" s="9">
        <v>9</v>
      </c>
      <c r="W17" s="21"/>
      <c r="X17" s="9">
        <f>P17</f>
        <v>50461</v>
      </c>
      <c r="Y17" s="9">
        <f t="shared" si="0"/>
        <v>14321</v>
      </c>
      <c r="Z17" s="14">
        <f t="shared" si="1"/>
        <v>0.28380333326727569</v>
      </c>
      <c r="AA17" s="18">
        <v>15</v>
      </c>
    </row>
    <row r="18" spans="1:27" ht="15.75" customHeight="1" x14ac:dyDescent="0.2">
      <c r="A18" s="5" t="s">
        <v>11</v>
      </c>
      <c r="B18" s="9">
        <v>681</v>
      </c>
      <c r="C18" s="9">
        <v>13</v>
      </c>
      <c r="D18" s="9">
        <v>1554</v>
      </c>
      <c r="E18" s="9">
        <v>41</v>
      </c>
      <c r="F18" s="9">
        <v>96</v>
      </c>
      <c r="G18" s="9">
        <v>452</v>
      </c>
      <c r="H18" s="9">
        <v>162</v>
      </c>
      <c r="I18" s="9">
        <v>186</v>
      </c>
      <c r="J18" s="9">
        <v>775</v>
      </c>
      <c r="K18" s="9">
        <v>755</v>
      </c>
      <c r="L18" s="9">
        <v>135</v>
      </c>
      <c r="M18" s="9">
        <v>170</v>
      </c>
      <c r="N18" s="9">
        <v>4150</v>
      </c>
      <c r="O18" s="9">
        <v>356</v>
      </c>
      <c r="P18" s="9">
        <v>853</v>
      </c>
      <c r="Q18" s="8">
        <v>901999</v>
      </c>
      <c r="R18" s="9">
        <v>1919</v>
      </c>
      <c r="S18" s="9">
        <v>3899</v>
      </c>
      <c r="T18" s="9">
        <v>2566</v>
      </c>
      <c r="U18" s="9">
        <v>1131</v>
      </c>
      <c r="V18" s="9">
        <v>198</v>
      </c>
      <c r="W18" s="21"/>
      <c r="X18" s="9">
        <f>Q18</f>
        <v>901999</v>
      </c>
      <c r="Y18" s="9">
        <f t="shared" si="0"/>
        <v>20092</v>
      </c>
      <c r="Z18" s="14">
        <f t="shared" si="1"/>
        <v>2.2274969262715369E-2</v>
      </c>
      <c r="AA18" s="18">
        <v>16</v>
      </c>
    </row>
    <row r="19" spans="1:27" ht="15.75" customHeight="1" x14ac:dyDescent="0.2">
      <c r="A19" s="5" t="s">
        <v>12</v>
      </c>
      <c r="B19" s="9">
        <v>1160</v>
      </c>
      <c r="C19" s="9">
        <v>13</v>
      </c>
      <c r="D19" s="9">
        <v>2548</v>
      </c>
      <c r="E19" s="9">
        <v>70</v>
      </c>
      <c r="F19" s="9">
        <v>47</v>
      </c>
      <c r="G19" s="9">
        <v>482</v>
      </c>
      <c r="H19" s="9">
        <v>189</v>
      </c>
      <c r="I19" s="9">
        <v>172</v>
      </c>
      <c r="J19" s="9">
        <v>748</v>
      </c>
      <c r="K19" s="9">
        <v>455</v>
      </c>
      <c r="L19" s="9">
        <v>94</v>
      </c>
      <c r="M19" s="9">
        <v>312</v>
      </c>
      <c r="N19" s="9">
        <v>1659</v>
      </c>
      <c r="O19" s="9">
        <v>872</v>
      </c>
      <c r="P19" s="9">
        <v>2119</v>
      </c>
      <c r="Q19" s="9">
        <v>5460</v>
      </c>
      <c r="R19" s="8">
        <v>764576</v>
      </c>
      <c r="S19" s="9">
        <v>16262</v>
      </c>
      <c r="T19" s="9">
        <v>2833</v>
      </c>
      <c r="U19" s="9">
        <v>1082</v>
      </c>
      <c r="V19" s="9">
        <v>106</v>
      </c>
      <c r="W19" s="21"/>
      <c r="X19" s="9">
        <f>R19</f>
        <v>764576</v>
      </c>
      <c r="Y19" s="9">
        <f t="shared" si="0"/>
        <v>36683</v>
      </c>
      <c r="Z19" s="14">
        <f t="shared" si="1"/>
        <v>4.7978225840204246E-2</v>
      </c>
      <c r="AA19" s="18">
        <v>17</v>
      </c>
    </row>
    <row r="20" spans="1:27" ht="15.75" customHeight="1" x14ac:dyDescent="0.2">
      <c r="A20" s="5" t="s">
        <v>13</v>
      </c>
      <c r="B20" s="9">
        <v>204</v>
      </c>
      <c r="C20" s="9">
        <v>4</v>
      </c>
      <c r="D20" s="9">
        <v>320</v>
      </c>
      <c r="E20" s="9">
        <v>5</v>
      </c>
      <c r="F20" s="9">
        <v>10</v>
      </c>
      <c r="G20" s="9">
        <v>46</v>
      </c>
      <c r="H20" s="9">
        <v>13</v>
      </c>
      <c r="I20" s="9">
        <v>25</v>
      </c>
      <c r="J20" s="9">
        <v>84</v>
      </c>
      <c r="K20" s="9">
        <v>77</v>
      </c>
      <c r="L20" s="9">
        <v>7</v>
      </c>
      <c r="M20" s="9">
        <v>17</v>
      </c>
      <c r="N20" s="9">
        <v>253</v>
      </c>
      <c r="O20" s="9">
        <v>23</v>
      </c>
      <c r="P20" s="9">
        <v>9</v>
      </c>
      <c r="Q20" s="9">
        <v>4044</v>
      </c>
      <c r="R20" s="9">
        <v>2104</v>
      </c>
      <c r="S20" s="8">
        <v>94970</v>
      </c>
      <c r="T20" s="9">
        <v>2676</v>
      </c>
      <c r="U20" s="9">
        <v>97</v>
      </c>
      <c r="V20" s="9">
        <v>9</v>
      </c>
      <c r="W20" s="21"/>
      <c r="X20" s="9">
        <f>S20</f>
        <v>94970</v>
      </c>
      <c r="Y20" s="9">
        <f t="shared" si="0"/>
        <v>10027</v>
      </c>
      <c r="Z20" s="14">
        <f t="shared" si="1"/>
        <v>0.1055807096977993</v>
      </c>
      <c r="AA20" s="18">
        <v>18</v>
      </c>
    </row>
    <row r="21" spans="1:27" ht="15.75" customHeight="1" x14ac:dyDescent="0.2">
      <c r="A21" s="5" t="s">
        <v>14</v>
      </c>
      <c r="B21" s="9">
        <v>701</v>
      </c>
      <c r="C21" s="9">
        <v>63</v>
      </c>
      <c r="D21" s="9">
        <v>1227</v>
      </c>
      <c r="E21" s="9">
        <v>23</v>
      </c>
      <c r="F21" s="9">
        <v>22</v>
      </c>
      <c r="G21" s="9">
        <v>129</v>
      </c>
      <c r="H21" s="9">
        <v>42</v>
      </c>
      <c r="I21" s="9">
        <v>213</v>
      </c>
      <c r="J21" s="9">
        <v>315</v>
      </c>
      <c r="K21" s="9">
        <v>225</v>
      </c>
      <c r="L21" s="9">
        <v>57</v>
      </c>
      <c r="M21" s="9">
        <v>50</v>
      </c>
      <c r="N21" s="9">
        <v>938</v>
      </c>
      <c r="O21" s="9">
        <v>46</v>
      </c>
      <c r="P21" s="9">
        <v>17</v>
      </c>
      <c r="Q21" s="9">
        <v>1909</v>
      </c>
      <c r="R21" s="9">
        <v>396</v>
      </c>
      <c r="S21" s="9">
        <v>1536</v>
      </c>
      <c r="T21" s="8">
        <v>260574</v>
      </c>
      <c r="U21" s="9">
        <v>1788</v>
      </c>
      <c r="V21" s="9">
        <v>43</v>
      </c>
      <c r="W21" s="21"/>
      <c r="X21" s="9">
        <f>T21</f>
        <v>260574</v>
      </c>
      <c r="Y21" s="9">
        <f t="shared" si="0"/>
        <v>9740</v>
      </c>
      <c r="Z21" s="14">
        <f t="shared" si="1"/>
        <v>3.7379017093033075E-2</v>
      </c>
      <c r="AA21" s="18">
        <v>19</v>
      </c>
    </row>
    <row r="22" spans="1:27" ht="15.75" customHeight="1" x14ac:dyDescent="0.2">
      <c r="A22" s="5" t="s">
        <v>15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8">
        <v>0</v>
      </c>
      <c r="V22" s="9">
        <v>0</v>
      </c>
      <c r="W22" s="21"/>
      <c r="X22" s="9">
        <f>U22</f>
        <v>0</v>
      </c>
      <c r="Y22" s="9">
        <f t="shared" si="0"/>
        <v>0</v>
      </c>
      <c r="Z22" s="16" t="s">
        <v>28</v>
      </c>
      <c r="AA22" s="18">
        <v>20</v>
      </c>
    </row>
    <row r="23" spans="1:27" ht="15.75" customHeight="1" x14ac:dyDescent="0.2">
      <c r="A23" s="5" t="s">
        <v>16</v>
      </c>
      <c r="B23" s="9">
        <v>0</v>
      </c>
      <c r="C23" s="9">
        <v>0</v>
      </c>
      <c r="D23" s="9">
        <v>0</v>
      </c>
      <c r="E23" s="9">
        <v>0</v>
      </c>
      <c r="F23" s="9">
        <v>1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1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51</v>
      </c>
      <c r="V23" s="8">
        <v>66406</v>
      </c>
      <c r="W23" s="21"/>
      <c r="X23" s="9">
        <f>V23</f>
        <v>66406</v>
      </c>
      <c r="Y23" s="9">
        <f t="shared" si="0"/>
        <v>53</v>
      </c>
      <c r="Z23" s="14">
        <f t="shared" si="1"/>
        <v>7.98120651748336E-4</v>
      </c>
      <c r="AA23" s="18">
        <v>21</v>
      </c>
    </row>
    <row r="24" spans="1:27" ht="15.75" customHeight="1" x14ac:dyDescent="0.2">
      <c r="A24" s="5" t="s">
        <v>19</v>
      </c>
      <c r="B24" s="9">
        <f t="shared" ref="B24:V24" si="2">SUM(B3:B23)</f>
        <v>591990</v>
      </c>
      <c r="C24" s="9">
        <f t="shared" si="2"/>
        <v>17379</v>
      </c>
      <c r="D24" s="9">
        <f t="shared" si="2"/>
        <v>1039201</v>
      </c>
      <c r="E24" s="9">
        <f t="shared" si="2"/>
        <v>54847</v>
      </c>
      <c r="F24" s="9">
        <f t="shared" si="2"/>
        <v>82615</v>
      </c>
      <c r="G24" s="9">
        <f t="shared" si="2"/>
        <v>523954</v>
      </c>
      <c r="H24" s="9">
        <f t="shared" si="2"/>
        <v>201048</v>
      </c>
      <c r="I24" s="9">
        <f t="shared" si="2"/>
        <v>283167</v>
      </c>
      <c r="J24" s="9">
        <f t="shared" si="2"/>
        <v>663098</v>
      </c>
      <c r="K24" s="9">
        <f t="shared" si="2"/>
        <v>582969</v>
      </c>
      <c r="L24" s="9">
        <f t="shared" si="2"/>
        <v>151969</v>
      </c>
      <c r="M24" s="9">
        <f t="shared" si="2"/>
        <v>211740</v>
      </c>
      <c r="N24" s="9">
        <f t="shared" si="2"/>
        <v>810621</v>
      </c>
      <c r="O24" s="9">
        <f t="shared" si="2"/>
        <v>262532</v>
      </c>
      <c r="P24" s="9">
        <f t="shared" si="2"/>
        <v>59999</v>
      </c>
      <c r="Q24" s="9">
        <f t="shared" si="2"/>
        <v>952709</v>
      </c>
      <c r="R24" s="9">
        <f t="shared" si="2"/>
        <v>793924</v>
      </c>
      <c r="S24" s="9">
        <f t="shared" si="2"/>
        <v>121353</v>
      </c>
      <c r="T24" s="9">
        <f t="shared" si="2"/>
        <v>290122</v>
      </c>
      <c r="U24" s="9">
        <f t="shared" si="2"/>
        <v>46156</v>
      </c>
      <c r="V24" s="9">
        <f t="shared" si="2"/>
        <v>74215</v>
      </c>
      <c r="W24" s="21"/>
      <c r="X24" s="8">
        <f>SUM(B24:V24)</f>
        <v>7815608</v>
      </c>
      <c r="Y24" s="9">
        <f t="shared" si="0"/>
        <v>0</v>
      </c>
      <c r="Z24" s="14">
        <f t="shared" si="1"/>
        <v>0</v>
      </c>
    </row>
    <row r="25" spans="1:27" ht="15.75" customHeight="1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1"/>
      <c r="X25" s="7"/>
      <c r="Y25" s="7"/>
      <c r="Z25" s="7"/>
    </row>
    <row r="26" spans="1:27" s="7" customFormat="1" ht="15.75" customHeight="1" x14ac:dyDescent="0.2">
      <c r="A26" s="5" t="s">
        <v>25</v>
      </c>
      <c r="B26" s="9">
        <f>B3</f>
        <v>567117</v>
      </c>
      <c r="C26" s="9">
        <f>C4</f>
        <v>16422</v>
      </c>
      <c r="D26" s="9">
        <f>D5</f>
        <v>1012056</v>
      </c>
      <c r="E26" s="9">
        <f>E6</f>
        <v>53593</v>
      </c>
      <c r="F26" s="9">
        <f>F7</f>
        <v>79752</v>
      </c>
      <c r="G26" s="9">
        <f>G8</f>
        <v>501013</v>
      </c>
      <c r="H26" s="9">
        <f>H9</f>
        <v>198759</v>
      </c>
      <c r="I26" s="9">
        <f>I10</f>
        <v>273239</v>
      </c>
      <c r="J26" s="9">
        <f>J11</f>
        <v>648779</v>
      </c>
      <c r="K26" s="9">
        <f>K12</f>
        <v>566455</v>
      </c>
      <c r="L26" s="9">
        <f>L13</f>
        <v>144908</v>
      </c>
      <c r="M26" s="9">
        <f>M14</f>
        <v>195056</v>
      </c>
      <c r="N26" s="9">
        <f>N15</f>
        <v>782108</v>
      </c>
      <c r="O26" s="9">
        <f>O16</f>
        <v>243016</v>
      </c>
      <c r="P26" s="9">
        <f>P17</f>
        <v>50461</v>
      </c>
      <c r="Q26" s="9">
        <f>Q18</f>
        <v>901999</v>
      </c>
      <c r="R26" s="9">
        <f>R19</f>
        <v>764576</v>
      </c>
      <c r="S26" s="9">
        <f>S20</f>
        <v>94970</v>
      </c>
      <c r="T26" s="9">
        <f>T21</f>
        <v>260574</v>
      </c>
      <c r="U26" s="9">
        <f>U22</f>
        <v>0</v>
      </c>
      <c r="V26" s="9">
        <f>V23</f>
        <v>66406</v>
      </c>
      <c r="W26" s="12"/>
    </row>
    <row r="27" spans="1:27" s="7" customFormat="1" ht="15.75" customHeight="1" x14ac:dyDescent="0.2">
      <c r="A27" s="5" t="s">
        <v>26</v>
      </c>
      <c r="B27" s="9">
        <f>SUM(B3:B23)-B26</f>
        <v>24873</v>
      </c>
      <c r="C27" s="9">
        <f t="shared" ref="C27:V27" si="3">SUM(C3:C23)-C26</f>
        <v>957</v>
      </c>
      <c r="D27" s="9">
        <f t="shared" si="3"/>
        <v>27145</v>
      </c>
      <c r="E27" s="9">
        <f t="shared" si="3"/>
        <v>1254</v>
      </c>
      <c r="F27" s="9">
        <f t="shared" si="3"/>
        <v>2863</v>
      </c>
      <c r="G27" s="9">
        <f t="shared" si="3"/>
        <v>22941</v>
      </c>
      <c r="H27" s="9">
        <f t="shared" si="3"/>
        <v>2289</v>
      </c>
      <c r="I27" s="9">
        <f t="shared" si="3"/>
        <v>9928</v>
      </c>
      <c r="J27" s="9">
        <f t="shared" si="3"/>
        <v>14319</v>
      </c>
      <c r="K27" s="9">
        <f t="shared" si="3"/>
        <v>16514</v>
      </c>
      <c r="L27" s="9">
        <f t="shared" si="3"/>
        <v>7061</v>
      </c>
      <c r="M27" s="9">
        <f t="shared" si="3"/>
        <v>16684</v>
      </c>
      <c r="N27" s="9">
        <f t="shared" si="3"/>
        <v>28513</v>
      </c>
      <c r="O27" s="9">
        <f t="shared" si="3"/>
        <v>19516</v>
      </c>
      <c r="P27" s="9">
        <f t="shared" si="3"/>
        <v>9538</v>
      </c>
      <c r="Q27" s="9">
        <f t="shared" si="3"/>
        <v>50710</v>
      </c>
      <c r="R27" s="9">
        <f t="shared" si="3"/>
        <v>29348</v>
      </c>
      <c r="S27" s="9">
        <f t="shared" si="3"/>
        <v>26383</v>
      </c>
      <c r="T27" s="9">
        <f t="shared" si="3"/>
        <v>29548</v>
      </c>
      <c r="U27" s="9">
        <f t="shared" si="3"/>
        <v>46156</v>
      </c>
      <c r="V27" s="9">
        <f t="shared" si="3"/>
        <v>7809</v>
      </c>
      <c r="W27" s="10"/>
    </row>
    <row r="28" spans="1:27" ht="15.75" customHeight="1" x14ac:dyDescent="0.2">
      <c r="A28" s="5" t="s">
        <v>26</v>
      </c>
      <c r="B28" s="14">
        <f t="shared" ref="B28:T28" si="4">B27/B26</f>
        <v>4.3858674665016216E-2</v>
      </c>
      <c r="C28" s="14">
        <f t="shared" si="4"/>
        <v>5.8275484106686155E-2</v>
      </c>
      <c r="D28" s="14">
        <f t="shared" si="4"/>
        <v>2.6821638328313847E-2</v>
      </c>
      <c r="E28" s="14">
        <f t="shared" si="4"/>
        <v>2.3398578172522531E-2</v>
      </c>
      <c r="F28" s="14">
        <f t="shared" si="4"/>
        <v>3.5898786237335743E-2</v>
      </c>
      <c r="G28" s="14">
        <f t="shared" si="4"/>
        <v>4.5789231017957621E-2</v>
      </c>
      <c r="H28" s="14">
        <f t="shared" si="4"/>
        <v>1.1516459632016663E-2</v>
      </c>
      <c r="I28" s="14">
        <f t="shared" si="4"/>
        <v>3.6334491049959929E-2</v>
      </c>
      <c r="J28" s="14">
        <f t="shared" si="4"/>
        <v>2.2070689710980165E-2</v>
      </c>
      <c r="K28" s="14">
        <f t="shared" si="4"/>
        <v>2.9153242534711497E-2</v>
      </c>
      <c r="L28" s="14">
        <f t="shared" si="4"/>
        <v>4.872746846274878E-2</v>
      </c>
      <c r="M28" s="14">
        <f t="shared" si="4"/>
        <v>8.5534410630793214E-2</v>
      </c>
      <c r="N28" s="14">
        <f t="shared" si="4"/>
        <v>3.6456601901527663E-2</v>
      </c>
      <c r="O28" s="14">
        <f t="shared" si="4"/>
        <v>8.0307469467030976E-2</v>
      </c>
      <c r="P28" s="14">
        <f t="shared" si="4"/>
        <v>0.18901726085491766</v>
      </c>
      <c r="Q28" s="14">
        <f t="shared" si="4"/>
        <v>5.6219574522809894E-2</v>
      </c>
      <c r="R28" s="14">
        <f t="shared" si="4"/>
        <v>3.8384673335286487E-2</v>
      </c>
      <c r="S28" s="14">
        <f t="shared" si="4"/>
        <v>0.27780351690007371</v>
      </c>
      <c r="T28" s="14">
        <f t="shared" si="4"/>
        <v>0.11339581078695496</v>
      </c>
      <c r="U28" s="15" t="s">
        <v>28</v>
      </c>
      <c r="V28" s="14">
        <f>V27/V26</f>
        <v>0.1175947956509954</v>
      </c>
    </row>
    <row r="29" spans="1:27" s="7" customFormat="1" ht="15.75" customHeight="1" x14ac:dyDescent="0.2">
      <c r="A29" s="6"/>
      <c r="S29" s="13"/>
    </row>
    <row r="30" spans="1:27" ht="15.75" customHeight="1" x14ac:dyDescent="0.2">
      <c r="A30" s="5" t="s">
        <v>27</v>
      </c>
      <c r="B30" s="17">
        <f>Z3-B28</f>
        <v>-2.9027519894483857E-2</v>
      </c>
      <c r="C30" s="17">
        <f>Z4-C28</f>
        <v>1.7598343685300201E-2</v>
      </c>
      <c r="D30" s="17">
        <f>Z5-D28</f>
        <v>3.0931094722031195E-2</v>
      </c>
      <c r="E30" s="17">
        <f>Z6-E28</f>
        <v>5.1200716511484709E-2</v>
      </c>
      <c r="F30" s="17">
        <f>Z7-F28</f>
        <v>-1.12724445781924E-2</v>
      </c>
      <c r="G30" s="17">
        <f>Z8-G28</f>
        <v>-3.3384363279994736E-2</v>
      </c>
      <c r="H30" s="17">
        <f>Z9-H28</f>
        <v>5.3013951569488675E-2</v>
      </c>
      <c r="I30" s="17">
        <f>Z10-I28</f>
        <v>2.9992058234732229E-2</v>
      </c>
      <c r="J30" s="17">
        <f>Z11-J28</f>
        <v>6.6526505944242947E-2</v>
      </c>
      <c r="K30" s="17">
        <f>Z12-K28</f>
        <v>1.0339744551641345E-2</v>
      </c>
      <c r="L30" s="17">
        <f>Z13-L28</f>
        <v>9.538465785187844E-2</v>
      </c>
      <c r="M30" s="17">
        <f>Z14-M28</f>
        <v>-7.9874497580182113E-3</v>
      </c>
      <c r="N30" s="17">
        <f>Z15-N28</f>
        <v>4.5344121272253957E-2</v>
      </c>
      <c r="O30" s="17">
        <f>Z16-O28</f>
        <v>-2.943016097705501E-2</v>
      </c>
      <c r="P30" s="17">
        <f>Z17-P28</f>
        <v>9.4786072412358036E-2</v>
      </c>
      <c r="Q30" s="17">
        <f>Z18-Q28</f>
        <v>-3.3944605260094525E-2</v>
      </c>
      <c r="R30" s="17">
        <f>Z19-R28</f>
        <v>9.5935525049177586E-3</v>
      </c>
      <c r="S30" s="17">
        <f>Z20-S28</f>
        <v>-0.1722228072022744</v>
      </c>
      <c r="T30" s="17">
        <f>Z21-T28</f>
        <v>-7.6016793693921891E-2</v>
      </c>
      <c r="U30" s="19" t="s">
        <v>28</v>
      </c>
      <c r="V30" s="17">
        <f>Z23-V28</f>
        <v>-0.11679667499924706</v>
      </c>
    </row>
    <row r="31" spans="1:27" x14ac:dyDescent="0.2">
      <c r="B31" s="18">
        <v>1</v>
      </c>
      <c r="C31" s="18">
        <v>2</v>
      </c>
      <c r="D31" s="18">
        <v>3</v>
      </c>
      <c r="E31" s="18">
        <v>4</v>
      </c>
      <c r="F31" s="18">
        <v>5</v>
      </c>
      <c r="G31" s="18">
        <v>6</v>
      </c>
      <c r="H31" s="18">
        <v>7</v>
      </c>
      <c r="I31" s="18">
        <v>8</v>
      </c>
      <c r="J31" s="18">
        <v>9</v>
      </c>
      <c r="K31" s="18">
        <v>10</v>
      </c>
      <c r="L31" s="18">
        <v>11</v>
      </c>
      <c r="M31" s="18">
        <v>12</v>
      </c>
      <c r="N31" s="18">
        <v>13</v>
      </c>
      <c r="O31" s="18">
        <v>14</v>
      </c>
      <c r="P31" s="18">
        <v>15</v>
      </c>
      <c r="Q31" s="18">
        <v>16</v>
      </c>
      <c r="R31" s="18">
        <v>17</v>
      </c>
      <c r="S31" s="18">
        <v>18</v>
      </c>
      <c r="T31" s="18">
        <v>19</v>
      </c>
      <c r="U31" s="18">
        <v>20</v>
      </c>
      <c r="V31" s="18">
        <v>21</v>
      </c>
    </row>
  </sheetData>
  <mergeCells count="1">
    <mergeCell ref="B1:V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sqref="A1:XFD1048576"/>
    </sheetView>
  </sheetViews>
  <sheetFormatPr defaultRowHeight="12.75" x14ac:dyDescent="0.2"/>
  <cols>
    <col min="1" max="1" width="23.42578125" style="3" customWidth="1"/>
    <col min="2" max="3" width="9.28515625" style="3" bestFit="1" customWidth="1"/>
    <col min="4" max="4" width="10.140625" style="3" bestFit="1" customWidth="1"/>
    <col min="5" max="22" width="9.28515625" style="3" bestFit="1" customWidth="1"/>
    <col min="23" max="23" width="3.85546875" style="7" customWidth="1"/>
    <col min="24" max="24" width="10.140625" style="3" bestFit="1" customWidth="1"/>
    <col min="25" max="16384" width="9.140625" style="3"/>
  </cols>
  <sheetData>
    <row r="1" spans="1:27" x14ac:dyDescent="0.2">
      <c r="A1" s="2"/>
      <c r="B1" s="32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11"/>
    </row>
    <row r="2" spans="1:27" ht="78" customHeight="1" x14ac:dyDescent="0.2">
      <c r="A2" s="4" t="s">
        <v>23</v>
      </c>
      <c r="B2" s="1" t="s">
        <v>0</v>
      </c>
      <c r="C2" s="1" t="s">
        <v>17</v>
      </c>
      <c r="D2" s="1" t="s">
        <v>1</v>
      </c>
      <c r="E2" s="1" t="s">
        <v>22</v>
      </c>
      <c r="F2" s="1" t="s">
        <v>21</v>
      </c>
      <c r="G2" s="1" t="s">
        <v>2</v>
      </c>
      <c r="H2" s="1" t="s">
        <v>18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21"/>
      <c r="X2" s="1" t="s">
        <v>25</v>
      </c>
      <c r="Y2" s="1" t="s">
        <v>29</v>
      </c>
      <c r="Z2" s="1" t="s">
        <v>29</v>
      </c>
    </row>
    <row r="3" spans="1:27" ht="15.75" customHeight="1" x14ac:dyDescent="0.2">
      <c r="A3" s="5" t="s">
        <v>0</v>
      </c>
      <c r="B3" s="8">
        <v>536623</v>
      </c>
      <c r="C3" s="9">
        <v>1960</v>
      </c>
      <c r="D3" s="9">
        <v>8701</v>
      </c>
      <c r="E3" s="9">
        <v>31</v>
      </c>
      <c r="F3" s="9">
        <v>112</v>
      </c>
      <c r="G3" s="9">
        <v>402</v>
      </c>
      <c r="H3" s="9">
        <v>140</v>
      </c>
      <c r="I3" s="9">
        <v>8882</v>
      </c>
      <c r="J3" s="9">
        <v>798</v>
      </c>
      <c r="K3" s="9">
        <v>664</v>
      </c>
      <c r="L3" s="9">
        <v>86</v>
      </c>
      <c r="M3" s="9">
        <v>208</v>
      </c>
      <c r="N3" s="9">
        <v>661</v>
      </c>
      <c r="O3" s="9">
        <v>316</v>
      </c>
      <c r="P3" s="9">
        <v>76</v>
      </c>
      <c r="Q3" s="9">
        <v>1934</v>
      </c>
      <c r="R3" s="9">
        <v>1728</v>
      </c>
      <c r="S3" s="9">
        <v>438</v>
      </c>
      <c r="T3" s="9">
        <v>2650</v>
      </c>
      <c r="U3" s="9">
        <v>3033</v>
      </c>
      <c r="V3" s="9">
        <v>597</v>
      </c>
      <c r="W3" s="21"/>
      <c r="X3" s="9">
        <f>B3</f>
        <v>536623</v>
      </c>
      <c r="Y3" s="9">
        <f t="shared" ref="Y3:Y24" si="0">SUM(B3:V3)-X3</f>
        <v>33417</v>
      </c>
      <c r="Z3" s="14">
        <f>Y3/X3</f>
        <v>6.2272768778080703E-2</v>
      </c>
      <c r="AA3" s="18">
        <v>1</v>
      </c>
    </row>
    <row r="4" spans="1:27" ht="15.75" customHeight="1" x14ac:dyDescent="0.2">
      <c r="A4" s="5" t="s">
        <v>17</v>
      </c>
      <c r="B4" s="9">
        <v>761</v>
      </c>
      <c r="C4" s="8">
        <v>14732</v>
      </c>
      <c r="D4" s="9">
        <v>241</v>
      </c>
      <c r="E4" s="9">
        <v>1</v>
      </c>
      <c r="F4" s="9">
        <v>4</v>
      </c>
      <c r="G4" s="9">
        <v>20</v>
      </c>
      <c r="H4" s="9">
        <v>2</v>
      </c>
      <c r="I4" s="9">
        <v>89</v>
      </c>
      <c r="J4" s="9">
        <v>30</v>
      </c>
      <c r="K4" s="9">
        <v>34</v>
      </c>
      <c r="L4" s="9">
        <v>2</v>
      </c>
      <c r="M4" s="9">
        <v>8</v>
      </c>
      <c r="N4" s="9">
        <v>31</v>
      </c>
      <c r="O4" s="9">
        <v>5</v>
      </c>
      <c r="P4" s="9" t="s">
        <v>20</v>
      </c>
      <c r="Q4" s="9">
        <v>18</v>
      </c>
      <c r="R4" s="9">
        <v>25</v>
      </c>
      <c r="S4" s="9">
        <v>6</v>
      </c>
      <c r="T4" s="9">
        <v>87</v>
      </c>
      <c r="U4" s="9">
        <v>35</v>
      </c>
      <c r="V4" s="9">
        <v>24</v>
      </c>
      <c r="W4" s="21"/>
      <c r="X4" s="9">
        <f>C4</f>
        <v>14732</v>
      </c>
      <c r="Y4" s="9">
        <f t="shared" si="0"/>
        <v>1423</v>
      </c>
      <c r="Z4" s="14">
        <f t="shared" ref="Z4:Z24" si="1">Y4/X4</f>
        <v>9.6592451805593268E-2</v>
      </c>
      <c r="AA4" s="18">
        <v>2</v>
      </c>
    </row>
    <row r="5" spans="1:27" ht="15.75" customHeight="1" x14ac:dyDescent="0.2">
      <c r="A5" s="5" t="s">
        <v>1</v>
      </c>
      <c r="B5" s="9">
        <v>25043</v>
      </c>
      <c r="C5" s="9">
        <v>742</v>
      </c>
      <c r="D5" s="8">
        <v>1361815</v>
      </c>
      <c r="E5" s="9">
        <v>408</v>
      </c>
      <c r="F5" s="9">
        <v>1645</v>
      </c>
      <c r="G5" s="9">
        <v>6518</v>
      </c>
      <c r="H5" s="9">
        <v>1198</v>
      </c>
      <c r="I5" s="9">
        <v>5870</v>
      </c>
      <c r="J5" s="9">
        <v>14884</v>
      </c>
      <c r="K5" s="9">
        <v>4609</v>
      </c>
      <c r="L5" s="9">
        <v>950</v>
      </c>
      <c r="M5" s="9">
        <v>2181</v>
      </c>
      <c r="N5" s="9">
        <v>4045</v>
      </c>
      <c r="O5" s="9">
        <v>1584</v>
      </c>
      <c r="P5" s="9">
        <v>588</v>
      </c>
      <c r="Q5" s="9">
        <v>9068</v>
      </c>
      <c r="R5" s="9">
        <v>9234</v>
      </c>
      <c r="S5" s="9">
        <v>1614</v>
      </c>
      <c r="T5" s="9">
        <v>9611</v>
      </c>
      <c r="U5" s="9">
        <v>16816</v>
      </c>
      <c r="V5" s="9">
        <v>2672</v>
      </c>
      <c r="W5" s="21"/>
      <c r="X5" s="9">
        <f>D5</f>
        <v>1361815</v>
      </c>
      <c r="Y5" s="9">
        <f t="shared" si="0"/>
        <v>119280</v>
      </c>
      <c r="Z5" s="14">
        <f t="shared" si="1"/>
        <v>8.7588989693901151E-2</v>
      </c>
      <c r="AA5" s="18">
        <v>3</v>
      </c>
    </row>
    <row r="6" spans="1:27" ht="15.75" customHeight="1" x14ac:dyDescent="0.2">
      <c r="A6" s="5" t="s">
        <v>22</v>
      </c>
      <c r="B6" s="9">
        <v>77</v>
      </c>
      <c r="C6" s="9">
        <v>4</v>
      </c>
      <c r="D6" s="9">
        <v>530</v>
      </c>
      <c r="E6" s="8">
        <v>81368</v>
      </c>
      <c r="F6" s="9">
        <v>2251</v>
      </c>
      <c r="G6" s="9">
        <v>1514</v>
      </c>
      <c r="H6" s="9">
        <v>182</v>
      </c>
      <c r="I6" s="9">
        <v>75</v>
      </c>
      <c r="J6" s="9">
        <v>323</v>
      </c>
      <c r="K6" s="9">
        <v>194</v>
      </c>
      <c r="L6" s="9">
        <v>26</v>
      </c>
      <c r="M6" s="9">
        <v>75</v>
      </c>
      <c r="N6" s="9">
        <v>331</v>
      </c>
      <c r="O6" s="9">
        <v>28</v>
      </c>
      <c r="P6" s="9">
        <v>14</v>
      </c>
      <c r="Q6" s="9">
        <v>114</v>
      </c>
      <c r="R6" s="9">
        <v>117</v>
      </c>
      <c r="S6" s="9">
        <v>8</v>
      </c>
      <c r="T6" s="9">
        <v>70</v>
      </c>
      <c r="U6" s="9">
        <v>117</v>
      </c>
      <c r="V6" s="9">
        <v>53</v>
      </c>
      <c r="W6" s="21"/>
      <c r="X6" s="9">
        <f>E6</f>
        <v>81368</v>
      </c>
      <c r="Y6" s="9">
        <f t="shared" si="0"/>
        <v>6103</v>
      </c>
      <c r="Z6" s="14">
        <f t="shared" si="1"/>
        <v>7.5004915937469274E-2</v>
      </c>
      <c r="AA6" s="18">
        <v>4</v>
      </c>
    </row>
    <row r="7" spans="1:27" ht="15.75" customHeight="1" x14ac:dyDescent="0.2">
      <c r="A7" s="5" t="s">
        <v>21</v>
      </c>
      <c r="B7" s="9">
        <v>112</v>
      </c>
      <c r="C7" s="9">
        <v>4</v>
      </c>
      <c r="D7" s="9">
        <v>1682</v>
      </c>
      <c r="E7" s="9">
        <v>1090</v>
      </c>
      <c r="F7" s="8">
        <v>63852</v>
      </c>
      <c r="G7" s="9">
        <v>1616</v>
      </c>
      <c r="H7" s="9">
        <v>95</v>
      </c>
      <c r="I7" s="9">
        <v>146</v>
      </c>
      <c r="J7" s="9">
        <v>537</v>
      </c>
      <c r="K7" s="9">
        <v>165</v>
      </c>
      <c r="L7" s="9">
        <v>32</v>
      </c>
      <c r="M7" s="9">
        <v>94</v>
      </c>
      <c r="N7" s="9">
        <v>316</v>
      </c>
      <c r="O7" s="9">
        <v>49</v>
      </c>
      <c r="P7" s="9">
        <v>11</v>
      </c>
      <c r="Q7" s="9">
        <v>189</v>
      </c>
      <c r="R7" s="9">
        <v>214</v>
      </c>
      <c r="S7" s="9">
        <v>19</v>
      </c>
      <c r="T7" s="9">
        <v>120</v>
      </c>
      <c r="U7" s="9">
        <v>211</v>
      </c>
      <c r="V7" s="9">
        <v>110</v>
      </c>
      <c r="W7" s="21"/>
      <c r="X7" s="9">
        <f>F7</f>
        <v>63852</v>
      </c>
      <c r="Y7" s="9">
        <f t="shared" si="0"/>
        <v>6812</v>
      </c>
      <c r="Z7" s="14">
        <f t="shared" si="1"/>
        <v>0.10668420722921756</v>
      </c>
      <c r="AA7" s="18">
        <v>5</v>
      </c>
    </row>
    <row r="8" spans="1:27" ht="15.75" customHeight="1" x14ac:dyDescent="0.2">
      <c r="A8" s="5" t="s">
        <v>2</v>
      </c>
      <c r="B8" s="9">
        <v>1152</v>
      </c>
      <c r="C8" s="9">
        <v>66</v>
      </c>
      <c r="D8" s="9">
        <v>10845</v>
      </c>
      <c r="E8" s="9">
        <v>1191</v>
      </c>
      <c r="F8" s="9">
        <v>5174</v>
      </c>
      <c r="G8" s="8">
        <v>615845</v>
      </c>
      <c r="H8" s="9">
        <v>6497</v>
      </c>
      <c r="I8" s="9">
        <v>571</v>
      </c>
      <c r="J8" s="9">
        <v>6015</v>
      </c>
      <c r="K8" s="9">
        <v>1469</v>
      </c>
      <c r="L8" s="9">
        <v>289</v>
      </c>
      <c r="M8" s="9">
        <v>917</v>
      </c>
      <c r="N8" s="9">
        <v>1717</v>
      </c>
      <c r="O8" s="9">
        <v>486</v>
      </c>
      <c r="P8" s="9">
        <v>122</v>
      </c>
      <c r="Q8" s="9">
        <v>2434</v>
      </c>
      <c r="R8" s="9">
        <v>2783</v>
      </c>
      <c r="S8" s="9">
        <v>340</v>
      </c>
      <c r="T8" s="9">
        <v>1849</v>
      </c>
      <c r="U8" s="9">
        <v>6950</v>
      </c>
      <c r="V8" s="9">
        <v>688</v>
      </c>
      <c r="W8" s="21"/>
      <c r="X8" s="9">
        <f>G8</f>
        <v>615845</v>
      </c>
      <c r="Y8" s="9">
        <f t="shared" si="0"/>
        <v>51555</v>
      </c>
      <c r="Z8" s="14">
        <f t="shared" si="1"/>
        <v>8.371424627950215E-2</v>
      </c>
      <c r="AA8" s="18">
        <v>6</v>
      </c>
    </row>
    <row r="9" spans="1:27" ht="15.75" customHeight="1" x14ac:dyDescent="0.2">
      <c r="A9" s="5" t="s">
        <v>18</v>
      </c>
      <c r="B9" s="9">
        <v>190</v>
      </c>
      <c r="C9" s="9">
        <v>11</v>
      </c>
      <c r="D9" s="9">
        <v>673</v>
      </c>
      <c r="E9" s="9">
        <v>64</v>
      </c>
      <c r="F9" s="9">
        <v>103</v>
      </c>
      <c r="G9" s="9">
        <v>9519</v>
      </c>
      <c r="H9" s="8">
        <v>161695</v>
      </c>
      <c r="I9" s="9">
        <v>113</v>
      </c>
      <c r="J9" s="9">
        <v>356</v>
      </c>
      <c r="K9" s="9">
        <v>364</v>
      </c>
      <c r="L9" s="9">
        <v>256</v>
      </c>
      <c r="M9" s="9">
        <v>122</v>
      </c>
      <c r="N9" s="9">
        <v>440</v>
      </c>
      <c r="O9" s="9">
        <v>83</v>
      </c>
      <c r="P9" s="9">
        <v>43</v>
      </c>
      <c r="Q9" s="9">
        <v>658</v>
      </c>
      <c r="R9" s="9">
        <v>524</v>
      </c>
      <c r="S9" s="9">
        <v>38</v>
      </c>
      <c r="T9" s="9">
        <v>258</v>
      </c>
      <c r="U9" s="9">
        <v>1009</v>
      </c>
      <c r="V9" s="9">
        <v>157</v>
      </c>
      <c r="W9" s="21"/>
      <c r="X9" s="9">
        <f>H9</f>
        <v>161695</v>
      </c>
      <c r="Y9" s="9">
        <f t="shared" si="0"/>
        <v>14981</v>
      </c>
      <c r="Z9" s="14">
        <f t="shared" si="1"/>
        <v>9.2649741797829241E-2</v>
      </c>
      <c r="AA9" s="18">
        <v>7</v>
      </c>
    </row>
    <row r="10" spans="1:27" ht="15.75" customHeight="1" x14ac:dyDescent="0.2">
      <c r="A10" s="5" t="s">
        <v>3</v>
      </c>
      <c r="B10" s="9">
        <v>9020</v>
      </c>
      <c r="C10" s="9">
        <v>213</v>
      </c>
      <c r="D10" s="9">
        <v>5527</v>
      </c>
      <c r="E10" s="9">
        <v>30</v>
      </c>
      <c r="F10" s="9">
        <v>83</v>
      </c>
      <c r="G10" s="9">
        <v>367</v>
      </c>
      <c r="H10" s="9">
        <v>119</v>
      </c>
      <c r="I10" s="8">
        <v>248553</v>
      </c>
      <c r="J10" s="9">
        <v>1291</v>
      </c>
      <c r="K10" s="9">
        <v>3210</v>
      </c>
      <c r="L10" s="9">
        <v>134</v>
      </c>
      <c r="M10" s="9">
        <v>206</v>
      </c>
      <c r="N10" s="9">
        <v>717</v>
      </c>
      <c r="O10" s="9">
        <v>302</v>
      </c>
      <c r="P10" s="9">
        <v>55</v>
      </c>
      <c r="Q10" s="9">
        <v>1955</v>
      </c>
      <c r="R10" s="9">
        <v>1421</v>
      </c>
      <c r="S10" s="9">
        <v>285</v>
      </c>
      <c r="T10" s="9">
        <v>1863</v>
      </c>
      <c r="U10" s="9">
        <v>3408</v>
      </c>
      <c r="V10" s="9">
        <v>1157</v>
      </c>
      <c r="W10" s="21"/>
      <c r="X10" s="9">
        <f>I10</f>
        <v>248553</v>
      </c>
      <c r="Y10" s="9">
        <f t="shared" si="0"/>
        <v>31363</v>
      </c>
      <c r="Z10" s="14">
        <f t="shared" si="1"/>
        <v>0.12618234340362014</v>
      </c>
      <c r="AA10" s="18">
        <v>8</v>
      </c>
    </row>
    <row r="11" spans="1:27" ht="15.75" customHeight="1" x14ac:dyDescent="0.2">
      <c r="A11" s="5" t="s">
        <v>4</v>
      </c>
      <c r="B11" s="9">
        <v>1803</v>
      </c>
      <c r="C11" s="9">
        <v>75</v>
      </c>
      <c r="D11" s="9">
        <v>11883</v>
      </c>
      <c r="E11" s="9">
        <v>247</v>
      </c>
      <c r="F11" s="9">
        <v>545</v>
      </c>
      <c r="G11" s="9">
        <v>5028</v>
      </c>
      <c r="H11" s="9">
        <v>763</v>
      </c>
      <c r="I11" s="9">
        <v>1942</v>
      </c>
      <c r="J11" s="8">
        <v>550847</v>
      </c>
      <c r="K11" s="9">
        <v>5741</v>
      </c>
      <c r="L11" s="9">
        <v>1155</v>
      </c>
      <c r="M11" s="9">
        <v>9278</v>
      </c>
      <c r="N11" s="9">
        <v>3121</v>
      </c>
      <c r="O11" s="9">
        <v>3002</v>
      </c>
      <c r="P11" s="9">
        <v>684</v>
      </c>
      <c r="Q11" s="9">
        <v>5888</v>
      </c>
      <c r="R11" s="9">
        <v>7331</v>
      </c>
      <c r="S11" s="9">
        <v>1213</v>
      </c>
      <c r="T11" s="9">
        <v>5189</v>
      </c>
      <c r="U11" s="9">
        <v>6299</v>
      </c>
      <c r="V11" s="9">
        <v>1222</v>
      </c>
      <c r="W11" s="21"/>
      <c r="X11" s="9">
        <f>J11</f>
        <v>550847</v>
      </c>
      <c r="Y11" s="9">
        <f t="shared" si="0"/>
        <v>72409</v>
      </c>
      <c r="Z11" s="14">
        <f t="shared" si="1"/>
        <v>0.13145029382024409</v>
      </c>
      <c r="AA11" s="18">
        <v>9</v>
      </c>
    </row>
    <row r="12" spans="1:27" ht="15.75" customHeight="1" x14ac:dyDescent="0.2">
      <c r="A12" s="5" t="s">
        <v>5</v>
      </c>
      <c r="B12" s="9">
        <v>1037</v>
      </c>
      <c r="C12" s="9">
        <v>154</v>
      </c>
      <c r="D12" s="9">
        <v>2288</v>
      </c>
      <c r="E12" s="9">
        <v>61</v>
      </c>
      <c r="F12" s="9">
        <v>131</v>
      </c>
      <c r="G12" s="9">
        <v>745</v>
      </c>
      <c r="H12" s="9">
        <v>199</v>
      </c>
      <c r="I12" s="9">
        <v>6245</v>
      </c>
      <c r="J12" s="9">
        <v>2331</v>
      </c>
      <c r="K12" s="8">
        <v>479341</v>
      </c>
      <c r="L12" s="9">
        <v>4757</v>
      </c>
      <c r="M12" s="9">
        <v>850</v>
      </c>
      <c r="N12" s="9">
        <v>6679</v>
      </c>
      <c r="O12" s="9">
        <v>764</v>
      </c>
      <c r="P12" s="9">
        <v>292</v>
      </c>
      <c r="Q12" s="9">
        <v>7367</v>
      </c>
      <c r="R12" s="9">
        <v>2759</v>
      </c>
      <c r="S12" s="9">
        <v>1071</v>
      </c>
      <c r="T12" s="9">
        <v>4357</v>
      </c>
      <c r="U12" s="9">
        <v>4737</v>
      </c>
      <c r="V12" s="9">
        <v>929</v>
      </c>
      <c r="W12" s="21"/>
      <c r="X12" s="9">
        <f>K12</f>
        <v>479341</v>
      </c>
      <c r="Y12" s="9">
        <f t="shared" si="0"/>
        <v>47753</v>
      </c>
      <c r="Z12" s="14">
        <f t="shared" si="1"/>
        <v>9.9622189631181149E-2</v>
      </c>
      <c r="AA12" s="18">
        <v>10</v>
      </c>
    </row>
    <row r="13" spans="1:27" ht="15.75" customHeight="1" x14ac:dyDescent="0.2">
      <c r="A13" s="5" t="s">
        <v>6</v>
      </c>
      <c r="B13" s="9">
        <v>96</v>
      </c>
      <c r="C13" s="9">
        <v>3</v>
      </c>
      <c r="D13" s="9">
        <v>285</v>
      </c>
      <c r="E13" s="9">
        <v>6</v>
      </c>
      <c r="F13" s="9">
        <v>16</v>
      </c>
      <c r="G13" s="9">
        <v>112</v>
      </c>
      <c r="H13" s="9">
        <v>35</v>
      </c>
      <c r="I13" s="9">
        <v>49</v>
      </c>
      <c r="J13" s="9">
        <v>316</v>
      </c>
      <c r="K13" s="9">
        <v>3301</v>
      </c>
      <c r="L13" s="8">
        <v>118953</v>
      </c>
      <c r="M13" s="9">
        <v>2411</v>
      </c>
      <c r="N13" s="9">
        <v>8472</v>
      </c>
      <c r="O13" s="9">
        <v>615</v>
      </c>
      <c r="P13" s="9">
        <v>121</v>
      </c>
      <c r="Q13" s="9">
        <v>794</v>
      </c>
      <c r="R13" s="9">
        <v>817</v>
      </c>
      <c r="S13" s="9">
        <v>237</v>
      </c>
      <c r="T13" s="9">
        <v>835</v>
      </c>
      <c r="U13" s="9">
        <v>413</v>
      </c>
      <c r="V13" s="9">
        <v>98</v>
      </c>
      <c r="W13" s="21"/>
      <c r="X13" s="9">
        <f>L13</f>
        <v>118953</v>
      </c>
      <c r="Y13" s="9">
        <f t="shared" si="0"/>
        <v>19032</v>
      </c>
      <c r="Z13" s="14">
        <f t="shared" si="1"/>
        <v>0.15999596479281733</v>
      </c>
      <c r="AA13" s="18">
        <v>11</v>
      </c>
    </row>
    <row r="14" spans="1:27" ht="15.75" customHeight="1" x14ac:dyDescent="0.2">
      <c r="A14" s="5" t="s">
        <v>7</v>
      </c>
      <c r="B14" s="9">
        <v>302</v>
      </c>
      <c r="C14" s="9">
        <v>11</v>
      </c>
      <c r="D14" s="9">
        <v>1009</v>
      </c>
      <c r="E14" s="9">
        <v>43</v>
      </c>
      <c r="F14" s="9">
        <v>37</v>
      </c>
      <c r="G14" s="9">
        <v>264</v>
      </c>
      <c r="H14" s="9">
        <v>70</v>
      </c>
      <c r="I14" s="9">
        <v>75</v>
      </c>
      <c r="J14" s="9">
        <v>2670</v>
      </c>
      <c r="K14" s="9">
        <v>525</v>
      </c>
      <c r="L14" s="9">
        <v>1179</v>
      </c>
      <c r="M14" s="8">
        <v>221831</v>
      </c>
      <c r="N14" s="9">
        <v>1993</v>
      </c>
      <c r="O14" s="9">
        <v>8575</v>
      </c>
      <c r="P14" s="9">
        <v>365</v>
      </c>
      <c r="Q14" s="9">
        <v>835</v>
      </c>
      <c r="R14" s="9">
        <v>2247</v>
      </c>
      <c r="S14" s="9">
        <v>162</v>
      </c>
      <c r="T14" s="9">
        <v>344</v>
      </c>
      <c r="U14" s="9">
        <v>569</v>
      </c>
      <c r="V14" s="9">
        <v>120</v>
      </c>
      <c r="W14" s="21"/>
      <c r="X14" s="9">
        <f>M14</f>
        <v>221831</v>
      </c>
      <c r="Y14" s="9">
        <f t="shared" si="0"/>
        <v>21395</v>
      </c>
      <c r="Z14" s="14">
        <f t="shared" si="1"/>
        <v>9.6447295463663776E-2</v>
      </c>
      <c r="AA14" s="18">
        <v>12</v>
      </c>
    </row>
    <row r="15" spans="1:27" ht="15.75" customHeight="1" x14ac:dyDescent="0.2">
      <c r="A15" s="5" t="s">
        <v>8</v>
      </c>
      <c r="B15" s="9">
        <v>669</v>
      </c>
      <c r="C15" s="9">
        <v>16</v>
      </c>
      <c r="D15" s="9">
        <v>1338</v>
      </c>
      <c r="E15" s="9">
        <v>54</v>
      </c>
      <c r="F15" s="9">
        <v>114</v>
      </c>
      <c r="G15" s="9">
        <v>633</v>
      </c>
      <c r="H15" s="9">
        <v>246</v>
      </c>
      <c r="I15" s="9">
        <v>395</v>
      </c>
      <c r="J15" s="9">
        <v>818</v>
      </c>
      <c r="K15" s="9">
        <v>2769</v>
      </c>
      <c r="L15" s="9">
        <v>4296</v>
      </c>
      <c r="M15" s="9">
        <v>2071</v>
      </c>
      <c r="N15" s="8">
        <v>758982</v>
      </c>
      <c r="O15" s="9">
        <v>6693</v>
      </c>
      <c r="P15" s="9">
        <v>2918</v>
      </c>
      <c r="Q15" s="9">
        <v>21755</v>
      </c>
      <c r="R15" s="9">
        <v>5394</v>
      </c>
      <c r="S15" s="9">
        <v>2073</v>
      </c>
      <c r="T15" s="9">
        <v>8868</v>
      </c>
      <c r="U15" s="9">
        <v>6267</v>
      </c>
      <c r="V15" s="9">
        <v>2108</v>
      </c>
      <c r="W15" s="21"/>
      <c r="X15" s="9">
        <f>N15</f>
        <v>758982</v>
      </c>
      <c r="Y15" s="9">
        <f t="shared" si="0"/>
        <v>69495</v>
      </c>
      <c r="Z15" s="14">
        <f t="shared" si="1"/>
        <v>9.1563436287026567E-2</v>
      </c>
      <c r="AA15" s="18">
        <v>13</v>
      </c>
    </row>
    <row r="16" spans="1:27" ht="15.75" customHeight="1" x14ac:dyDescent="0.2">
      <c r="A16" s="5" t="s">
        <v>9</v>
      </c>
      <c r="B16" s="9">
        <v>311</v>
      </c>
      <c r="C16" s="9">
        <v>9</v>
      </c>
      <c r="D16" s="9">
        <v>809</v>
      </c>
      <c r="E16" s="9">
        <v>10</v>
      </c>
      <c r="F16" s="9">
        <v>28</v>
      </c>
      <c r="G16" s="9">
        <v>163</v>
      </c>
      <c r="H16" s="9">
        <v>76</v>
      </c>
      <c r="I16" s="9">
        <v>80</v>
      </c>
      <c r="J16" s="9">
        <v>354</v>
      </c>
      <c r="K16" s="9">
        <v>261</v>
      </c>
      <c r="L16" s="9">
        <v>379</v>
      </c>
      <c r="M16" s="9">
        <v>2588</v>
      </c>
      <c r="N16" s="9">
        <v>11534</v>
      </c>
      <c r="O16" s="8">
        <v>234764</v>
      </c>
      <c r="P16" s="9">
        <v>4734</v>
      </c>
      <c r="Q16" s="9">
        <v>1654</v>
      </c>
      <c r="R16" s="9">
        <v>2260</v>
      </c>
      <c r="S16" s="9">
        <v>167</v>
      </c>
      <c r="T16" s="9">
        <v>325</v>
      </c>
      <c r="U16" s="9">
        <v>298</v>
      </c>
      <c r="V16" s="9">
        <v>81</v>
      </c>
      <c r="W16" s="21"/>
      <c r="X16" s="9">
        <f>O16</f>
        <v>234764</v>
      </c>
      <c r="Y16" s="9">
        <f t="shared" si="0"/>
        <v>26121</v>
      </c>
      <c r="Z16" s="14">
        <f t="shared" si="1"/>
        <v>0.11126492988703549</v>
      </c>
      <c r="AA16" s="18">
        <v>14</v>
      </c>
    </row>
    <row r="17" spans="1:27" ht="15.75" customHeight="1" x14ac:dyDescent="0.2">
      <c r="A17" s="5" t="s">
        <v>10</v>
      </c>
      <c r="B17" s="9">
        <v>84</v>
      </c>
      <c r="C17" s="9">
        <v>2</v>
      </c>
      <c r="D17" s="9">
        <v>158</v>
      </c>
      <c r="E17" s="9" t="s">
        <v>20</v>
      </c>
      <c r="F17" s="9">
        <v>6</v>
      </c>
      <c r="G17" s="9">
        <v>27</v>
      </c>
      <c r="H17" s="9">
        <v>13</v>
      </c>
      <c r="I17" s="9">
        <v>15</v>
      </c>
      <c r="J17" s="9">
        <v>64</v>
      </c>
      <c r="K17" s="9">
        <v>59</v>
      </c>
      <c r="L17" s="9">
        <v>26</v>
      </c>
      <c r="M17" s="9">
        <v>51</v>
      </c>
      <c r="N17" s="9">
        <v>1829</v>
      </c>
      <c r="O17" s="9">
        <v>1458</v>
      </c>
      <c r="P17" s="8">
        <v>50136</v>
      </c>
      <c r="Q17" s="9">
        <v>6716</v>
      </c>
      <c r="R17" s="9">
        <v>2841</v>
      </c>
      <c r="S17" s="9">
        <v>139</v>
      </c>
      <c r="T17" s="9">
        <v>62</v>
      </c>
      <c r="U17" s="9">
        <v>76</v>
      </c>
      <c r="V17" s="9">
        <v>9</v>
      </c>
      <c r="W17" s="21"/>
      <c r="X17" s="9">
        <f>P17</f>
        <v>50136</v>
      </c>
      <c r="Y17" s="9">
        <f t="shared" si="0"/>
        <v>13635</v>
      </c>
      <c r="Z17" s="14">
        <f t="shared" si="1"/>
        <v>0.27196026807084728</v>
      </c>
      <c r="AA17" s="18">
        <v>15</v>
      </c>
    </row>
    <row r="18" spans="1:27" ht="15.75" customHeight="1" x14ac:dyDescent="0.2">
      <c r="A18" s="5" t="s">
        <v>11</v>
      </c>
      <c r="B18" s="9">
        <v>703</v>
      </c>
      <c r="C18" s="9">
        <v>12</v>
      </c>
      <c r="D18" s="9">
        <v>1579</v>
      </c>
      <c r="E18" s="9">
        <v>34</v>
      </c>
      <c r="F18" s="9">
        <v>75</v>
      </c>
      <c r="G18" s="9">
        <v>437</v>
      </c>
      <c r="H18" s="9">
        <v>177</v>
      </c>
      <c r="I18" s="9">
        <v>200</v>
      </c>
      <c r="J18" s="9">
        <v>974</v>
      </c>
      <c r="K18" s="9">
        <v>852</v>
      </c>
      <c r="L18" s="9">
        <v>160</v>
      </c>
      <c r="M18" s="9">
        <v>219</v>
      </c>
      <c r="N18" s="9">
        <v>4287</v>
      </c>
      <c r="O18" s="9">
        <v>308</v>
      </c>
      <c r="P18" s="9">
        <v>898</v>
      </c>
      <c r="Q18" s="8">
        <v>899125</v>
      </c>
      <c r="R18" s="9">
        <v>1879</v>
      </c>
      <c r="S18" s="9">
        <v>3644</v>
      </c>
      <c r="T18" s="9">
        <v>2086</v>
      </c>
      <c r="U18" s="9">
        <v>1102</v>
      </c>
      <c r="V18" s="9">
        <v>169</v>
      </c>
      <c r="W18" s="21"/>
      <c r="X18" s="9">
        <f>Q18</f>
        <v>899125</v>
      </c>
      <c r="Y18" s="9">
        <f t="shared" si="0"/>
        <v>19795</v>
      </c>
      <c r="Z18" s="14">
        <f t="shared" si="1"/>
        <v>2.2015848741832336E-2</v>
      </c>
      <c r="AA18" s="18">
        <v>16</v>
      </c>
    </row>
    <row r="19" spans="1:27" ht="15.75" customHeight="1" x14ac:dyDescent="0.2">
      <c r="A19" s="5" t="s">
        <v>12</v>
      </c>
      <c r="B19" s="9">
        <v>1204</v>
      </c>
      <c r="C19" s="9">
        <v>20</v>
      </c>
      <c r="D19" s="9">
        <v>2517</v>
      </c>
      <c r="E19" s="9">
        <v>104</v>
      </c>
      <c r="F19" s="9">
        <v>69</v>
      </c>
      <c r="G19" s="9">
        <v>619</v>
      </c>
      <c r="H19" s="9">
        <v>199</v>
      </c>
      <c r="I19" s="9">
        <v>181</v>
      </c>
      <c r="J19" s="9">
        <v>1104</v>
      </c>
      <c r="K19" s="9">
        <v>444</v>
      </c>
      <c r="L19" s="9">
        <v>121</v>
      </c>
      <c r="M19" s="9">
        <v>488</v>
      </c>
      <c r="N19" s="9">
        <v>1812</v>
      </c>
      <c r="O19" s="9">
        <v>1117</v>
      </c>
      <c r="P19" s="9">
        <v>2181</v>
      </c>
      <c r="Q19" s="9">
        <v>7008</v>
      </c>
      <c r="R19" s="8">
        <v>759318</v>
      </c>
      <c r="S19" s="9">
        <v>13480</v>
      </c>
      <c r="T19" s="9">
        <v>3082</v>
      </c>
      <c r="U19" s="9">
        <v>1321</v>
      </c>
      <c r="V19" s="9">
        <v>104</v>
      </c>
      <c r="W19" s="21"/>
      <c r="X19" s="9">
        <f>R19</f>
        <v>759318</v>
      </c>
      <c r="Y19" s="9">
        <f t="shared" si="0"/>
        <v>37175</v>
      </c>
      <c r="Z19" s="14">
        <f t="shared" si="1"/>
        <v>4.8958407412967954E-2</v>
      </c>
      <c r="AA19" s="18">
        <v>17</v>
      </c>
    </row>
    <row r="20" spans="1:27" ht="15.75" customHeight="1" x14ac:dyDescent="0.2">
      <c r="A20" s="5" t="s">
        <v>13</v>
      </c>
      <c r="B20" s="9">
        <v>1086</v>
      </c>
      <c r="C20" s="9">
        <v>1</v>
      </c>
      <c r="D20" s="9">
        <v>289</v>
      </c>
      <c r="E20" s="9">
        <v>2</v>
      </c>
      <c r="F20" s="9">
        <v>6</v>
      </c>
      <c r="G20" s="9">
        <v>36</v>
      </c>
      <c r="H20" s="9">
        <v>9</v>
      </c>
      <c r="I20" s="9">
        <v>31</v>
      </c>
      <c r="J20" s="9">
        <v>95</v>
      </c>
      <c r="K20" s="9">
        <v>87</v>
      </c>
      <c r="L20" s="9">
        <v>8</v>
      </c>
      <c r="M20" s="9">
        <v>26</v>
      </c>
      <c r="N20" s="9">
        <v>166</v>
      </c>
      <c r="O20" s="9">
        <v>26</v>
      </c>
      <c r="P20" s="9">
        <v>17</v>
      </c>
      <c r="Q20" s="9">
        <v>3690</v>
      </c>
      <c r="R20" s="9">
        <v>2043</v>
      </c>
      <c r="S20" s="8">
        <v>82781</v>
      </c>
      <c r="T20" s="9">
        <v>2007</v>
      </c>
      <c r="U20" s="9">
        <v>133</v>
      </c>
      <c r="V20" s="9">
        <v>10</v>
      </c>
      <c r="W20" s="21"/>
      <c r="X20" s="9">
        <f>S20</f>
        <v>82781</v>
      </c>
      <c r="Y20" s="9">
        <f t="shared" si="0"/>
        <v>9768</v>
      </c>
      <c r="Z20" s="14">
        <f t="shared" si="1"/>
        <v>0.11799809134946425</v>
      </c>
      <c r="AA20" s="18">
        <v>18</v>
      </c>
    </row>
    <row r="21" spans="1:27" ht="15.75" customHeight="1" x14ac:dyDescent="0.2">
      <c r="A21" s="5" t="s">
        <v>14</v>
      </c>
      <c r="B21" s="9">
        <v>884</v>
      </c>
      <c r="C21" s="9">
        <v>47</v>
      </c>
      <c r="D21" s="9">
        <v>1464</v>
      </c>
      <c r="E21" s="9">
        <v>29</v>
      </c>
      <c r="F21" s="9">
        <v>22</v>
      </c>
      <c r="G21" s="9">
        <v>179</v>
      </c>
      <c r="H21" s="9">
        <v>48</v>
      </c>
      <c r="I21" s="9">
        <v>191</v>
      </c>
      <c r="J21" s="9">
        <v>383</v>
      </c>
      <c r="K21" s="9">
        <v>312</v>
      </c>
      <c r="L21" s="9">
        <v>46</v>
      </c>
      <c r="M21" s="9">
        <v>52</v>
      </c>
      <c r="N21" s="9">
        <v>1003</v>
      </c>
      <c r="O21" s="9">
        <v>51</v>
      </c>
      <c r="P21" s="9">
        <v>29</v>
      </c>
      <c r="Q21" s="9">
        <v>1548</v>
      </c>
      <c r="R21" s="9">
        <v>475</v>
      </c>
      <c r="S21" s="9">
        <v>1513</v>
      </c>
      <c r="T21" s="8">
        <v>316267</v>
      </c>
      <c r="U21" s="9">
        <v>2749</v>
      </c>
      <c r="V21" s="9">
        <v>32</v>
      </c>
      <c r="W21" s="21"/>
      <c r="X21" s="9">
        <f>T21</f>
        <v>316267</v>
      </c>
      <c r="Y21" s="9">
        <f t="shared" si="0"/>
        <v>11057</v>
      </c>
      <c r="Z21" s="14">
        <f t="shared" si="1"/>
        <v>3.4960966525119597E-2</v>
      </c>
      <c r="AA21" s="18">
        <v>19</v>
      </c>
    </row>
    <row r="22" spans="1:27" ht="15.75" customHeight="1" x14ac:dyDescent="0.2">
      <c r="A22" s="5" t="s">
        <v>15</v>
      </c>
      <c r="B22" s="9">
        <v>625</v>
      </c>
      <c r="C22" s="9">
        <v>8</v>
      </c>
      <c r="D22" s="9">
        <v>1222</v>
      </c>
      <c r="E22" s="9">
        <v>10</v>
      </c>
      <c r="F22" s="9">
        <v>24</v>
      </c>
      <c r="G22" s="9">
        <v>261</v>
      </c>
      <c r="H22" s="9">
        <v>84</v>
      </c>
      <c r="I22" s="9">
        <v>158</v>
      </c>
      <c r="J22" s="9">
        <v>354</v>
      </c>
      <c r="K22" s="9">
        <v>288</v>
      </c>
      <c r="L22" s="9">
        <v>70</v>
      </c>
      <c r="M22" s="9">
        <v>88</v>
      </c>
      <c r="N22" s="9">
        <v>652</v>
      </c>
      <c r="O22" s="9">
        <v>52</v>
      </c>
      <c r="P22" s="9">
        <v>17</v>
      </c>
      <c r="Q22" s="9">
        <v>347</v>
      </c>
      <c r="R22" s="9">
        <v>240</v>
      </c>
      <c r="S22" s="9">
        <v>51</v>
      </c>
      <c r="T22" s="9">
        <v>2522</v>
      </c>
      <c r="U22" s="8">
        <v>711446</v>
      </c>
      <c r="V22" s="9">
        <v>69</v>
      </c>
      <c r="W22" s="21"/>
      <c r="X22" s="9">
        <f>U22</f>
        <v>711446</v>
      </c>
      <c r="Y22" s="9">
        <f t="shared" si="0"/>
        <v>7142</v>
      </c>
      <c r="Z22" s="16" t="s">
        <v>28</v>
      </c>
      <c r="AA22" s="18">
        <v>20</v>
      </c>
    </row>
    <row r="23" spans="1:27" ht="15.75" customHeight="1" x14ac:dyDescent="0.2">
      <c r="A23" s="5" t="s">
        <v>16</v>
      </c>
      <c r="B23" s="9">
        <v>523</v>
      </c>
      <c r="C23" s="9">
        <v>18</v>
      </c>
      <c r="D23" s="9">
        <v>975</v>
      </c>
      <c r="E23" s="9">
        <v>21</v>
      </c>
      <c r="F23" s="9">
        <v>31</v>
      </c>
      <c r="G23" s="9">
        <v>218</v>
      </c>
      <c r="H23" s="9">
        <v>55</v>
      </c>
      <c r="I23" s="9">
        <v>195</v>
      </c>
      <c r="J23" s="9">
        <v>283</v>
      </c>
      <c r="K23" s="9">
        <v>302</v>
      </c>
      <c r="L23" s="9">
        <v>49</v>
      </c>
      <c r="M23" s="9">
        <v>38</v>
      </c>
      <c r="N23" s="9">
        <v>743</v>
      </c>
      <c r="O23" s="9">
        <v>36</v>
      </c>
      <c r="P23" s="9">
        <v>3</v>
      </c>
      <c r="Q23" s="9">
        <v>229</v>
      </c>
      <c r="R23" s="9">
        <v>104</v>
      </c>
      <c r="S23" s="9">
        <v>18</v>
      </c>
      <c r="T23" s="9">
        <v>46</v>
      </c>
      <c r="U23" s="9">
        <v>230</v>
      </c>
      <c r="V23" s="8">
        <v>255323</v>
      </c>
      <c r="W23" s="21"/>
      <c r="X23" s="9">
        <f>V23</f>
        <v>255323</v>
      </c>
      <c r="Y23" s="9">
        <f t="shared" si="0"/>
        <v>4117</v>
      </c>
      <c r="Z23" s="14">
        <f t="shared" si="1"/>
        <v>1.6124673452842086E-2</v>
      </c>
      <c r="AA23" s="18">
        <v>21</v>
      </c>
    </row>
    <row r="24" spans="1:27" ht="15.75" customHeight="1" x14ac:dyDescent="0.2">
      <c r="A24" s="5" t="s">
        <v>19</v>
      </c>
      <c r="B24" s="9">
        <f t="shared" ref="B24:V24" si="2">SUM(B3:B23)</f>
        <v>582305</v>
      </c>
      <c r="C24" s="9">
        <f t="shared" si="2"/>
        <v>18108</v>
      </c>
      <c r="D24" s="9">
        <f t="shared" si="2"/>
        <v>1415830</v>
      </c>
      <c r="E24" s="9">
        <f t="shared" si="2"/>
        <v>84804</v>
      </c>
      <c r="F24" s="9">
        <f t="shared" si="2"/>
        <v>74328</v>
      </c>
      <c r="G24" s="9">
        <f t="shared" si="2"/>
        <v>644523</v>
      </c>
      <c r="H24" s="9">
        <f t="shared" si="2"/>
        <v>171902</v>
      </c>
      <c r="I24" s="9">
        <f t="shared" si="2"/>
        <v>274056</v>
      </c>
      <c r="J24" s="9">
        <f t="shared" si="2"/>
        <v>584827</v>
      </c>
      <c r="K24" s="9">
        <f t="shared" si="2"/>
        <v>504991</v>
      </c>
      <c r="L24" s="9">
        <f t="shared" si="2"/>
        <v>132974</v>
      </c>
      <c r="M24" s="9">
        <f t="shared" si="2"/>
        <v>243802</v>
      </c>
      <c r="N24" s="9">
        <f t="shared" si="2"/>
        <v>809531</v>
      </c>
      <c r="O24" s="9">
        <f t="shared" si="2"/>
        <v>260314</v>
      </c>
      <c r="P24" s="9">
        <f t="shared" si="2"/>
        <v>63304</v>
      </c>
      <c r="Q24" s="9">
        <f t="shared" si="2"/>
        <v>973326</v>
      </c>
      <c r="R24" s="9">
        <f t="shared" si="2"/>
        <v>803754</v>
      </c>
      <c r="S24" s="9">
        <f t="shared" si="2"/>
        <v>109297</v>
      </c>
      <c r="T24" s="9">
        <f t="shared" si="2"/>
        <v>362498</v>
      </c>
      <c r="U24" s="9">
        <f t="shared" si="2"/>
        <v>767219</v>
      </c>
      <c r="V24" s="9">
        <f t="shared" si="2"/>
        <v>265732</v>
      </c>
      <c r="W24" s="21"/>
      <c r="X24" s="8">
        <f>SUM(B24:V24)</f>
        <v>9147425</v>
      </c>
      <c r="Y24" s="9">
        <f t="shared" si="0"/>
        <v>0</v>
      </c>
      <c r="Z24" s="14">
        <f t="shared" si="1"/>
        <v>0</v>
      </c>
    </row>
    <row r="25" spans="1:27" ht="15.75" customHeight="1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1"/>
      <c r="X25" s="7"/>
      <c r="Y25" s="7"/>
      <c r="Z25" s="7"/>
    </row>
    <row r="26" spans="1:27" s="7" customFormat="1" ht="15.75" customHeight="1" x14ac:dyDescent="0.2">
      <c r="A26" s="5" t="s">
        <v>25</v>
      </c>
      <c r="B26" s="9">
        <f>B3</f>
        <v>536623</v>
      </c>
      <c r="C26" s="9">
        <f>C4</f>
        <v>14732</v>
      </c>
      <c r="D26" s="9">
        <f>D5</f>
        <v>1361815</v>
      </c>
      <c r="E26" s="9">
        <f>E6</f>
        <v>81368</v>
      </c>
      <c r="F26" s="9">
        <f>F7</f>
        <v>63852</v>
      </c>
      <c r="G26" s="9">
        <f>G8</f>
        <v>615845</v>
      </c>
      <c r="H26" s="9">
        <f>H9</f>
        <v>161695</v>
      </c>
      <c r="I26" s="9">
        <f>I10</f>
        <v>248553</v>
      </c>
      <c r="J26" s="9">
        <f>J11</f>
        <v>550847</v>
      </c>
      <c r="K26" s="9">
        <f>K12</f>
        <v>479341</v>
      </c>
      <c r="L26" s="9">
        <f>L13</f>
        <v>118953</v>
      </c>
      <c r="M26" s="9">
        <f>M14</f>
        <v>221831</v>
      </c>
      <c r="N26" s="9">
        <f>N15</f>
        <v>758982</v>
      </c>
      <c r="O26" s="9">
        <f>O16</f>
        <v>234764</v>
      </c>
      <c r="P26" s="9">
        <f>P17</f>
        <v>50136</v>
      </c>
      <c r="Q26" s="9">
        <f>Q18</f>
        <v>899125</v>
      </c>
      <c r="R26" s="9">
        <f>R19</f>
        <v>759318</v>
      </c>
      <c r="S26" s="9">
        <f>S20</f>
        <v>82781</v>
      </c>
      <c r="T26" s="9">
        <f>T21</f>
        <v>316267</v>
      </c>
      <c r="U26" s="9">
        <f>U22</f>
        <v>711446</v>
      </c>
      <c r="V26" s="9">
        <f>V23</f>
        <v>255323</v>
      </c>
      <c r="W26" s="12"/>
    </row>
    <row r="27" spans="1:27" s="7" customFormat="1" ht="15.75" customHeight="1" x14ac:dyDescent="0.2">
      <c r="A27" s="5" t="s">
        <v>26</v>
      </c>
      <c r="B27" s="9">
        <f>SUM(B3:B23)-B26</f>
        <v>45682</v>
      </c>
      <c r="C27" s="9">
        <f t="shared" ref="C27:V27" si="3">SUM(C3:C23)-C26</f>
        <v>3376</v>
      </c>
      <c r="D27" s="9">
        <f t="shared" si="3"/>
        <v>54015</v>
      </c>
      <c r="E27" s="9">
        <f t="shared" si="3"/>
        <v>3436</v>
      </c>
      <c r="F27" s="9">
        <f t="shared" si="3"/>
        <v>10476</v>
      </c>
      <c r="G27" s="9">
        <f t="shared" si="3"/>
        <v>28678</v>
      </c>
      <c r="H27" s="9">
        <f t="shared" si="3"/>
        <v>10207</v>
      </c>
      <c r="I27" s="9">
        <f t="shared" si="3"/>
        <v>25503</v>
      </c>
      <c r="J27" s="9">
        <f t="shared" si="3"/>
        <v>33980</v>
      </c>
      <c r="K27" s="9">
        <f t="shared" si="3"/>
        <v>25650</v>
      </c>
      <c r="L27" s="9">
        <f t="shared" si="3"/>
        <v>14021</v>
      </c>
      <c r="M27" s="9">
        <f t="shared" si="3"/>
        <v>21971</v>
      </c>
      <c r="N27" s="9">
        <f t="shared" si="3"/>
        <v>50549</v>
      </c>
      <c r="O27" s="9">
        <f t="shared" si="3"/>
        <v>25550</v>
      </c>
      <c r="P27" s="9">
        <f t="shared" si="3"/>
        <v>13168</v>
      </c>
      <c r="Q27" s="9">
        <f t="shared" si="3"/>
        <v>74201</v>
      </c>
      <c r="R27" s="9">
        <f t="shared" si="3"/>
        <v>44436</v>
      </c>
      <c r="S27" s="9">
        <f t="shared" si="3"/>
        <v>26516</v>
      </c>
      <c r="T27" s="9">
        <f t="shared" si="3"/>
        <v>46231</v>
      </c>
      <c r="U27" s="9">
        <f t="shared" si="3"/>
        <v>55773</v>
      </c>
      <c r="V27" s="9">
        <f t="shared" si="3"/>
        <v>10409</v>
      </c>
      <c r="W27" s="10"/>
    </row>
    <row r="28" spans="1:27" ht="15.75" customHeight="1" x14ac:dyDescent="0.2">
      <c r="A28" s="5" t="s">
        <v>26</v>
      </c>
      <c r="B28" s="14">
        <f t="shared" ref="B28:T28" si="4">B27/B26</f>
        <v>8.5128665748579538E-2</v>
      </c>
      <c r="C28" s="14">
        <f t="shared" si="4"/>
        <v>0.22916101004615802</v>
      </c>
      <c r="D28" s="14">
        <f t="shared" si="4"/>
        <v>3.9663977853085772E-2</v>
      </c>
      <c r="E28" s="14">
        <f t="shared" si="4"/>
        <v>4.2227902861075604E-2</v>
      </c>
      <c r="F28" s="14">
        <f t="shared" si="4"/>
        <v>0.16406690471715843</v>
      </c>
      <c r="G28" s="14">
        <f t="shared" si="4"/>
        <v>4.6566912128863595E-2</v>
      </c>
      <c r="H28" s="14">
        <f t="shared" si="4"/>
        <v>6.3125019326509782E-2</v>
      </c>
      <c r="I28" s="14">
        <f t="shared" si="4"/>
        <v>0.10260588284993542</v>
      </c>
      <c r="J28" s="14">
        <f t="shared" si="4"/>
        <v>6.1686820478281626E-2</v>
      </c>
      <c r="K28" s="14">
        <f t="shared" si="4"/>
        <v>5.3510966097204286E-2</v>
      </c>
      <c r="L28" s="14">
        <f t="shared" si="4"/>
        <v>0.11787008314208132</v>
      </c>
      <c r="M28" s="14">
        <f t="shared" si="4"/>
        <v>9.9043866727373545E-2</v>
      </c>
      <c r="N28" s="14">
        <f t="shared" si="4"/>
        <v>6.6601052462377242E-2</v>
      </c>
      <c r="O28" s="14">
        <f t="shared" si="4"/>
        <v>0.10883270007326507</v>
      </c>
      <c r="P28" s="14">
        <f t="shared" si="4"/>
        <v>0.2626456039572363</v>
      </c>
      <c r="Q28" s="14">
        <f t="shared" si="4"/>
        <v>8.2525788961490334E-2</v>
      </c>
      <c r="R28" s="14">
        <f t="shared" si="4"/>
        <v>5.8520935892471926E-2</v>
      </c>
      <c r="S28" s="14">
        <f t="shared" si="4"/>
        <v>0.32031504813906575</v>
      </c>
      <c r="T28" s="14">
        <f t="shared" si="4"/>
        <v>0.14617712249460107</v>
      </c>
      <c r="U28" s="15" t="s">
        <v>28</v>
      </c>
      <c r="V28" s="14">
        <f>V27/V26</f>
        <v>4.0767968416476383E-2</v>
      </c>
    </row>
    <row r="29" spans="1:27" s="7" customFormat="1" ht="15.75" customHeight="1" x14ac:dyDescent="0.2">
      <c r="A29" s="6"/>
      <c r="S29" s="13"/>
    </row>
    <row r="30" spans="1:27" ht="15.75" customHeight="1" x14ac:dyDescent="0.2">
      <c r="A30" s="5" t="s">
        <v>27</v>
      </c>
      <c r="B30" s="17">
        <f>Z3-B28</f>
        <v>-2.2855896970498835E-2</v>
      </c>
      <c r="C30" s="17">
        <f>Z4-C28</f>
        <v>-0.13256855824056474</v>
      </c>
      <c r="D30" s="17">
        <f>Z5-D28</f>
        <v>4.7925011840815379E-2</v>
      </c>
      <c r="E30" s="17">
        <f>Z6-E28</f>
        <v>3.277701307639367E-2</v>
      </c>
      <c r="F30" s="17">
        <f>Z7-F28</f>
        <v>-5.7382697487940865E-2</v>
      </c>
      <c r="G30" s="17">
        <f>Z8-G28</f>
        <v>3.7147334150638554E-2</v>
      </c>
      <c r="H30" s="17">
        <f>Z9-H28</f>
        <v>2.9524722471319459E-2</v>
      </c>
      <c r="I30" s="17">
        <f>Z10-I28</f>
        <v>2.3576460553684717E-2</v>
      </c>
      <c r="J30" s="17">
        <f>Z11-J28</f>
        <v>6.9763473341962465E-2</v>
      </c>
      <c r="K30" s="17">
        <f>Z12-K28</f>
        <v>4.6111223533976863E-2</v>
      </c>
      <c r="L30" s="17">
        <f>Z13-L28</f>
        <v>4.2125881650736011E-2</v>
      </c>
      <c r="M30" s="17">
        <f>Z14-M28</f>
        <v>-2.5965712637097682E-3</v>
      </c>
      <c r="N30" s="17">
        <f>Z15-N28</f>
        <v>2.4962383824649326E-2</v>
      </c>
      <c r="O30" s="17">
        <f>Z16-O28</f>
        <v>2.4322298137704201E-3</v>
      </c>
      <c r="P30" s="17">
        <f>Z17-P28</f>
        <v>9.314664113610982E-3</v>
      </c>
      <c r="Q30" s="17">
        <f>Z18-Q28</f>
        <v>-6.0509940219657998E-2</v>
      </c>
      <c r="R30" s="17">
        <f>Z19-R28</f>
        <v>-9.5625284795039719E-3</v>
      </c>
      <c r="S30" s="17">
        <f>Z20-S28</f>
        <v>-0.20231695678960149</v>
      </c>
      <c r="T30" s="17">
        <f>Z21-T28</f>
        <v>-0.11121615596948148</v>
      </c>
      <c r="U30" s="19" t="s">
        <v>28</v>
      </c>
      <c r="V30" s="17">
        <f>Z23-V28</f>
        <v>-2.4643294963634297E-2</v>
      </c>
    </row>
    <row r="31" spans="1:27" x14ac:dyDescent="0.2">
      <c r="B31" s="18">
        <v>1</v>
      </c>
      <c r="C31" s="18">
        <v>2</v>
      </c>
      <c r="D31" s="18">
        <v>3</v>
      </c>
      <c r="E31" s="18">
        <v>4</v>
      </c>
      <c r="F31" s="18">
        <v>5</v>
      </c>
      <c r="G31" s="18">
        <v>6</v>
      </c>
      <c r="H31" s="18">
        <v>7</v>
      </c>
      <c r="I31" s="18">
        <v>8</v>
      </c>
      <c r="J31" s="18">
        <v>9</v>
      </c>
      <c r="K31" s="18">
        <v>10</v>
      </c>
      <c r="L31" s="18">
        <v>11</v>
      </c>
      <c r="M31" s="18">
        <v>12</v>
      </c>
      <c r="N31" s="18">
        <v>13</v>
      </c>
      <c r="O31" s="18">
        <v>14</v>
      </c>
      <c r="P31" s="18">
        <v>15</v>
      </c>
      <c r="Q31" s="18">
        <v>16</v>
      </c>
      <c r="R31" s="18">
        <v>17</v>
      </c>
      <c r="S31" s="18">
        <v>18</v>
      </c>
      <c r="T31" s="18">
        <v>19</v>
      </c>
      <c r="U31" s="18">
        <v>20</v>
      </c>
      <c r="V31" s="18">
        <v>21</v>
      </c>
    </row>
  </sheetData>
  <mergeCells count="1">
    <mergeCell ref="B1:V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opLeftCell="A7" workbookViewId="0">
      <selection activeCell="A7" sqref="A1:XFD1048576"/>
    </sheetView>
  </sheetViews>
  <sheetFormatPr defaultRowHeight="12.75" x14ac:dyDescent="0.2"/>
  <cols>
    <col min="1" max="1" width="23.42578125" style="3" customWidth="1"/>
    <col min="2" max="3" width="9.28515625" style="3" bestFit="1" customWidth="1"/>
    <col min="4" max="4" width="10.140625" style="3" bestFit="1" customWidth="1"/>
    <col min="5" max="22" width="9.28515625" style="3" bestFit="1" customWidth="1"/>
    <col min="23" max="23" width="3.85546875" style="7" customWidth="1"/>
    <col min="24" max="24" width="10.140625" style="3" bestFit="1" customWidth="1"/>
    <col min="25" max="16384" width="9.140625" style="3"/>
  </cols>
  <sheetData>
    <row r="1" spans="1:27" x14ac:dyDescent="0.2">
      <c r="A1" s="2"/>
      <c r="B1" s="32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11"/>
    </row>
    <row r="2" spans="1:27" ht="78" customHeight="1" x14ac:dyDescent="0.2">
      <c r="A2" s="4" t="s">
        <v>23</v>
      </c>
      <c r="B2" s="1" t="s">
        <v>0</v>
      </c>
      <c r="C2" s="1" t="s">
        <v>17</v>
      </c>
      <c r="D2" s="1" t="s">
        <v>1</v>
      </c>
      <c r="E2" s="1" t="s">
        <v>22</v>
      </c>
      <c r="F2" s="1" t="s">
        <v>21</v>
      </c>
      <c r="G2" s="1" t="s">
        <v>2</v>
      </c>
      <c r="H2" s="1" t="s">
        <v>18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21"/>
      <c r="X2" s="1" t="s">
        <v>25</v>
      </c>
      <c r="Y2" s="1" t="s">
        <v>29</v>
      </c>
      <c r="Z2" s="1" t="s">
        <v>29</v>
      </c>
    </row>
    <row r="3" spans="1:27" ht="15.75" customHeight="1" x14ac:dyDescent="0.2">
      <c r="A3" s="5" t="s">
        <v>0</v>
      </c>
      <c r="B3" s="8">
        <v>432012</v>
      </c>
      <c r="C3" s="9">
        <v>2198</v>
      </c>
      <c r="D3" s="9">
        <v>8076</v>
      </c>
      <c r="E3" s="9">
        <v>23</v>
      </c>
      <c r="F3" s="9">
        <v>80</v>
      </c>
      <c r="G3" s="9">
        <v>399</v>
      </c>
      <c r="H3" s="9">
        <v>126</v>
      </c>
      <c r="I3" s="9">
        <v>8055</v>
      </c>
      <c r="J3" s="9">
        <v>876</v>
      </c>
      <c r="K3" s="9">
        <v>630</v>
      </c>
      <c r="L3" s="9">
        <v>89</v>
      </c>
      <c r="M3" s="9">
        <v>204</v>
      </c>
      <c r="N3" s="9">
        <v>547</v>
      </c>
      <c r="O3" s="9">
        <v>223</v>
      </c>
      <c r="P3" s="9">
        <v>59</v>
      </c>
      <c r="Q3" s="9">
        <v>1508</v>
      </c>
      <c r="R3" s="9">
        <v>1134</v>
      </c>
      <c r="S3" s="9">
        <v>274</v>
      </c>
      <c r="T3" s="9">
        <v>1741</v>
      </c>
      <c r="U3" s="9">
        <v>1935</v>
      </c>
      <c r="V3" s="9">
        <v>558</v>
      </c>
      <c r="W3" s="21"/>
      <c r="X3" s="9">
        <f>B3</f>
        <v>432012</v>
      </c>
      <c r="Y3" s="9">
        <f t="shared" ref="Y3:Y24" si="0">SUM(B3:V3)-X3</f>
        <v>28735</v>
      </c>
      <c r="Z3" s="14">
        <f>Y3/X3</f>
        <v>6.6514356082701412E-2</v>
      </c>
      <c r="AA3" s="18">
        <v>1</v>
      </c>
    </row>
    <row r="4" spans="1:27" ht="15.75" customHeight="1" x14ac:dyDescent="0.2">
      <c r="A4" s="5" t="s">
        <v>17</v>
      </c>
      <c r="B4" s="9">
        <v>783</v>
      </c>
      <c r="C4" s="8">
        <v>12227</v>
      </c>
      <c r="D4" s="9">
        <v>226</v>
      </c>
      <c r="E4" s="9">
        <v>0</v>
      </c>
      <c r="F4" s="9">
        <v>1</v>
      </c>
      <c r="G4" s="9">
        <v>23</v>
      </c>
      <c r="H4" s="9">
        <v>3</v>
      </c>
      <c r="I4" s="9">
        <v>99</v>
      </c>
      <c r="J4" s="9">
        <v>36</v>
      </c>
      <c r="K4" s="9">
        <v>23</v>
      </c>
      <c r="L4" s="9">
        <v>4</v>
      </c>
      <c r="M4" s="9">
        <v>9</v>
      </c>
      <c r="N4" s="9">
        <v>33</v>
      </c>
      <c r="O4" s="9">
        <v>11</v>
      </c>
      <c r="P4" s="9">
        <v>2</v>
      </c>
      <c r="Q4" s="9">
        <v>33</v>
      </c>
      <c r="R4" s="9">
        <v>16</v>
      </c>
      <c r="S4" s="9">
        <v>9</v>
      </c>
      <c r="T4" s="9">
        <v>62</v>
      </c>
      <c r="U4" s="9">
        <v>45</v>
      </c>
      <c r="V4" s="9">
        <v>25</v>
      </c>
      <c r="W4" s="21"/>
      <c r="X4" s="9">
        <f>C4</f>
        <v>12227</v>
      </c>
      <c r="Y4" s="9">
        <f t="shared" si="0"/>
        <v>1443</v>
      </c>
      <c r="Z4" s="14">
        <f t="shared" ref="Z4:Z24" si="1">Y4/X4</f>
        <v>0.1180175022491208</v>
      </c>
      <c r="AA4" s="18">
        <v>2</v>
      </c>
    </row>
    <row r="5" spans="1:27" ht="15.75" customHeight="1" x14ac:dyDescent="0.2">
      <c r="A5" s="5" t="s">
        <v>1</v>
      </c>
      <c r="B5" s="9">
        <v>23268</v>
      </c>
      <c r="C5" s="9">
        <v>742</v>
      </c>
      <c r="D5" s="8">
        <v>1213806</v>
      </c>
      <c r="E5" s="9">
        <v>439</v>
      </c>
      <c r="F5" s="9">
        <v>1638</v>
      </c>
      <c r="G5" s="9">
        <v>7145</v>
      </c>
      <c r="H5" s="9">
        <v>1233</v>
      </c>
      <c r="I5" s="9">
        <v>6673</v>
      </c>
      <c r="J5" s="9">
        <v>15159</v>
      </c>
      <c r="K5" s="9">
        <v>4731</v>
      </c>
      <c r="L5" s="9">
        <v>983</v>
      </c>
      <c r="M5" s="9">
        <v>2526</v>
      </c>
      <c r="N5" s="9">
        <v>3918</v>
      </c>
      <c r="O5" s="9">
        <v>1738</v>
      </c>
      <c r="P5" s="9">
        <v>601</v>
      </c>
      <c r="Q5" s="9">
        <v>8007</v>
      </c>
      <c r="R5" s="9">
        <v>9440</v>
      </c>
      <c r="S5" s="9">
        <v>1512</v>
      </c>
      <c r="T5" s="9">
        <v>9267</v>
      </c>
      <c r="U5" s="9">
        <v>14663</v>
      </c>
      <c r="V5" s="9">
        <v>3503</v>
      </c>
      <c r="W5" s="21"/>
      <c r="X5" s="9">
        <f>D5</f>
        <v>1213806</v>
      </c>
      <c r="Y5" s="9">
        <f t="shared" si="0"/>
        <v>117186</v>
      </c>
      <c r="Z5" s="14">
        <f t="shared" si="1"/>
        <v>9.6544258308164571E-2</v>
      </c>
      <c r="AA5" s="18">
        <v>3</v>
      </c>
    </row>
    <row r="6" spans="1:27" ht="15.75" customHeight="1" x14ac:dyDescent="0.2">
      <c r="A6" s="5" t="s">
        <v>22</v>
      </c>
      <c r="B6" s="9">
        <v>47</v>
      </c>
      <c r="C6" s="9">
        <v>2</v>
      </c>
      <c r="D6" s="9">
        <v>509</v>
      </c>
      <c r="E6" s="8">
        <v>66483</v>
      </c>
      <c r="F6" s="9">
        <v>1931</v>
      </c>
      <c r="G6" s="9">
        <v>1137</v>
      </c>
      <c r="H6" s="9">
        <v>139</v>
      </c>
      <c r="I6" s="9">
        <v>92</v>
      </c>
      <c r="J6" s="9">
        <v>297</v>
      </c>
      <c r="K6" s="9">
        <v>187</v>
      </c>
      <c r="L6" s="9">
        <v>30</v>
      </c>
      <c r="M6" s="9">
        <v>53</v>
      </c>
      <c r="N6" s="9">
        <v>298</v>
      </c>
      <c r="O6" s="9">
        <v>22</v>
      </c>
      <c r="P6" s="9">
        <v>4</v>
      </c>
      <c r="Q6" s="9">
        <v>105</v>
      </c>
      <c r="R6" s="9">
        <v>125</v>
      </c>
      <c r="S6" s="9">
        <v>12</v>
      </c>
      <c r="T6" s="9">
        <v>79</v>
      </c>
      <c r="U6" s="9">
        <v>122</v>
      </c>
      <c r="V6" s="9">
        <v>48</v>
      </c>
      <c r="W6" s="21"/>
      <c r="X6" s="9">
        <f>E6</f>
        <v>66483</v>
      </c>
      <c r="Y6" s="9">
        <f t="shared" si="0"/>
        <v>5239</v>
      </c>
      <c r="Z6" s="14">
        <f t="shared" si="1"/>
        <v>7.8802099784907417E-2</v>
      </c>
      <c r="AA6" s="18">
        <v>4</v>
      </c>
    </row>
    <row r="7" spans="1:27" ht="15.75" customHeight="1" x14ac:dyDescent="0.2">
      <c r="A7" s="5" t="s">
        <v>21</v>
      </c>
      <c r="B7" s="9">
        <v>97</v>
      </c>
      <c r="C7" s="9">
        <v>6</v>
      </c>
      <c r="D7" s="9">
        <v>970</v>
      </c>
      <c r="E7" s="9">
        <v>719</v>
      </c>
      <c r="F7" s="8">
        <v>47656</v>
      </c>
      <c r="G7" s="9">
        <v>1572</v>
      </c>
      <c r="H7" s="9">
        <v>96</v>
      </c>
      <c r="I7" s="9">
        <v>105</v>
      </c>
      <c r="J7" s="9">
        <v>408</v>
      </c>
      <c r="K7" s="9">
        <v>124</v>
      </c>
      <c r="L7" s="9">
        <v>30</v>
      </c>
      <c r="M7" s="9">
        <v>68</v>
      </c>
      <c r="N7" s="9">
        <v>211</v>
      </c>
      <c r="O7" s="9">
        <v>40</v>
      </c>
      <c r="P7" s="9">
        <v>9</v>
      </c>
      <c r="Q7" s="9">
        <v>122</v>
      </c>
      <c r="R7" s="9">
        <v>129</v>
      </c>
      <c r="S7" s="9">
        <v>20</v>
      </c>
      <c r="T7" s="9">
        <v>68</v>
      </c>
      <c r="U7" s="9">
        <v>160</v>
      </c>
      <c r="V7" s="9">
        <v>47</v>
      </c>
      <c r="W7" s="21"/>
      <c r="X7" s="9">
        <f>F7</f>
        <v>47656</v>
      </c>
      <c r="Y7" s="9">
        <f t="shared" si="0"/>
        <v>5001</v>
      </c>
      <c r="Z7" s="14">
        <f t="shared" si="1"/>
        <v>0.10493956689608863</v>
      </c>
      <c r="AA7" s="18">
        <v>5</v>
      </c>
    </row>
    <row r="8" spans="1:27" ht="15.75" customHeight="1" x14ac:dyDescent="0.2">
      <c r="A8" s="5" t="s">
        <v>2</v>
      </c>
      <c r="B8" s="9">
        <v>953</v>
      </c>
      <c r="C8" s="9">
        <v>47</v>
      </c>
      <c r="D8" s="9">
        <v>10016</v>
      </c>
      <c r="E8" s="9">
        <v>1251</v>
      </c>
      <c r="F8" s="9">
        <v>5381</v>
      </c>
      <c r="G8" s="8">
        <v>525183</v>
      </c>
      <c r="H8" s="9">
        <v>5579</v>
      </c>
      <c r="I8" s="9">
        <v>499</v>
      </c>
      <c r="J8" s="9">
        <v>6859</v>
      </c>
      <c r="K8" s="9">
        <v>1326</v>
      </c>
      <c r="L8" s="9">
        <v>276</v>
      </c>
      <c r="M8" s="9">
        <v>905</v>
      </c>
      <c r="N8" s="9">
        <v>1472</v>
      </c>
      <c r="O8" s="9">
        <v>529</v>
      </c>
      <c r="P8" s="9">
        <v>144</v>
      </c>
      <c r="Q8" s="9">
        <v>2310</v>
      </c>
      <c r="R8" s="9">
        <v>2545</v>
      </c>
      <c r="S8" s="9">
        <v>307</v>
      </c>
      <c r="T8" s="9">
        <v>1434</v>
      </c>
      <c r="U8" s="9">
        <v>4694</v>
      </c>
      <c r="V8" s="9">
        <v>652</v>
      </c>
      <c r="W8" s="21"/>
      <c r="X8" s="9">
        <f>G8</f>
        <v>525183</v>
      </c>
      <c r="Y8" s="9">
        <f t="shared" si="0"/>
        <v>47179</v>
      </c>
      <c r="Z8" s="14">
        <f t="shared" si="1"/>
        <v>8.9833448531273855E-2</v>
      </c>
      <c r="AA8" s="18">
        <v>6</v>
      </c>
    </row>
    <row r="9" spans="1:27" ht="15.75" customHeight="1" x14ac:dyDescent="0.2">
      <c r="A9" s="5" t="s">
        <v>18</v>
      </c>
      <c r="B9" s="9">
        <v>155</v>
      </c>
      <c r="C9" s="9">
        <v>23</v>
      </c>
      <c r="D9" s="9">
        <v>548</v>
      </c>
      <c r="E9" s="9">
        <v>48</v>
      </c>
      <c r="F9" s="9">
        <v>94</v>
      </c>
      <c r="G9" s="9">
        <v>8515</v>
      </c>
      <c r="H9" s="8">
        <v>139427</v>
      </c>
      <c r="I9" s="9">
        <v>81</v>
      </c>
      <c r="J9" s="9">
        <v>312</v>
      </c>
      <c r="K9" s="9">
        <v>220</v>
      </c>
      <c r="L9" s="9">
        <v>205</v>
      </c>
      <c r="M9" s="9">
        <v>112</v>
      </c>
      <c r="N9" s="9">
        <v>302</v>
      </c>
      <c r="O9" s="9">
        <v>72</v>
      </c>
      <c r="P9" s="9">
        <v>18</v>
      </c>
      <c r="Q9" s="9">
        <v>554</v>
      </c>
      <c r="R9" s="9">
        <v>483</v>
      </c>
      <c r="S9" s="9">
        <v>51</v>
      </c>
      <c r="T9" s="9">
        <v>162</v>
      </c>
      <c r="U9" s="9">
        <v>738</v>
      </c>
      <c r="V9" s="9">
        <v>124</v>
      </c>
      <c r="W9" s="21"/>
      <c r="X9" s="9">
        <f>H9</f>
        <v>139427</v>
      </c>
      <c r="Y9" s="9">
        <f t="shared" si="0"/>
        <v>12817</v>
      </c>
      <c r="Z9" s="14">
        <f t="shared" si="1"/>
        <v>9.1926240971978171E-2</v>
      </c>
      <c r="AA9" s="18">
        <v>7</v>
      </c>
    </row>
    <row r="10" spans="1:27" ht="15.75" customHeight="1" x14ac:dyDescent="0.2">
      <c r="A10" s="5" t="s">
        <v>3</v>
      </c>
      <c r="B10" s="9">
        <v>6600</v>
      </c>
      <c r="C10" s="9">
        <v>192</v>
      </c>
      <c r="D10" s="9">
        <v>4367</v>
      </c>
      <c r="E10" s="9">
        <v>20</v>
      </c>
      <c r="F10" s="9">
        <v>56</v>
      </c>
      <c r="G10" s="9">
        <v>298</v>
      </c>
      <c r="H10" s="9">
        <v>77</v>
      </c>
      <c r="I10" s="8">
        <v>192947</v>
      </c>
      <c r="J10" s="9">
        <v>967</v>
      </c>
      <c r="K10" s="9">
        <v>2688</v>
      </c>
      <c r="L10" s="9">
        <v>101</v>
      </c>
      <c r="M10" s="9">
        <v>185</v>
      </c>
      <c r="N10" s="9">
        <v>563</v>
      </c>
      <c r="O10" s="9">
        <v>219</v>
      </c>
      <c r="P10" s="9">
        <v>41</v>
      </c>
      <c r="Q10" s="9">
        <v>1545</v>
      </c>
      <c r="R10" s="9">
        <v>1391</v>
      </c>
      <c r="S10" s="9">
        <v>191</v>
      </c>
      <c r="T10" s="9">
        <v>1351</v>
      </c>
      <c r="U10" s="9">
        <v>2553</v>
      </c>
      <c r="V10" s="9">
        <v>943</v>
      </c>
      <c r="W10" s="21"/>
      <c r="X10" s="9">
        <f>I10</f>
        <v>192947</v>
      </c>
      <c r="Y10" s="9">
        <f t="shared" si="0"/>
        <v>24348</v>
      </c>
      <c r="Z10" s="14">
        <f t="shared" si="1"/>
        <v>0.1261900936526611</v>
      </c>
      <c r="AA10" s="18">
        <v>8</v>
      </c>
    </row>
    <row r="11" spans="1:27" ht="15.75" customHeight="1" x14ac:dyDescent="0.2">
      <c r="A11" s="5" t="s">
        <v>4</v>
      </c>
      <c r="B11" s="9">
        <v>1772</v>
      </c>
      <c r="C11" s="9">
        <v>67</v>
      </c>
      <c r="D11" s="9">
        <v>11131</v>
      </c>
      <c r="E11" s="9">
        <v>309</v>
      </c>
      <c r="F11" s="9">
        <v>558</v>
      </c>
      <c r="G11" s="9">
        <v>6599</v>
      </c>
      <c r="H11" s="9">
        <v>866</v>
      </c>
      <c r="I11" s="9">
        <v>1896</v>
      </c>
      <c r="J11" s="8">
        <v>509557</v>
      </c>
      <c r="K11" s="9">
        <v>6219</v>
      </c>
      <c r="L11" s="9">
        <v>1447</v>
      </c>
      <c r="M11" s="9">
        <v>9663</v>
      </c>
      <c r="N11" s="9">
        <v>3516</v>
      </c>
      <c r="O11" s="9">
        <v>3138</v>
      </c>
      <c r="P11" s="9">
        <v>724</v>
      </c>
      <c r="Q11" s="9">
        <v>5344</v>
      </c>
      <c r="R11" s="9">
        <v>7651</v>
      </c>
      <c r="S11" s="9">
        <v>1135</v>
      </c>
      <c r="T11" s="9">
        <v>5479</v>
      </c>
      <c r="U11" s="9">
        <v>6332</v>
      </c>
      <c r="V11" s="9">
        <v>1249</v>
      </c>
      <c r="W11" s="21"/>
      <c r="X11" s="9">
        <f>J11</f>
        <v>509557</v>
      </c>
      <c r="Y11" s="9">
        <f t="shared" si="0"/>
        <v>75095</v>
      </c>
      <c r="Z11" s="14">
        <f t="shared" si="1"/>
        <v>0.14737311036841805</v>
      </c>
      <c r="AA11" s="18">
        <v>9</v>
      </c>
    </row>
    <row r="12" spans="1:27" ht="15.75" customHeight="1" x14ac:dyDescent="0.2">
      <c r="A12" s="5" t="s">
        <v>5</v>
      </c>
      <c r="B12" s="9">
        <v>1096</v>
      </c>
      <c r="C12" s="9">
        <v>67</v>
      </c>
      <c r="D12" s="9">
        <v>2392</v>
      </c>
      <c r="E12" s="9">
        <v>62</v>
      </c>
      <c r="F12" s="9">
        <v>125</v>
      </c>
      <c r="G12" s="9">
        <v>833</v>
      </c>
      <c r="H12" s="9">
        <v>182</v>
      </c>
      <c r="I12" s="9">
        <v>5449</v>
      </c>
      <c r="J12" s="9">
        <v>2410</v>
      </c>
      <c r="K12" s="8">
        <v>394849</v>
      </c>
      <c r="L12" s="9">
        <v>3353</v>
      </c>
      <c r="M12" s="9">
        <v>824</v>
      </c>
      <c r="N12" s="9">
        <v>6527</v>
      </c>
      <c r="O12" s="9">
        <v>881</v>
      </c>
      <c r="P12" s="9">
        <v>236</v>
      </c>
      <c r="Q12" s="9">
        <v>6650</v>
      </c>
      <c r="R12" s="9">
        <v>2748</v>
      </c>
      <c r="S12" s="9">
        <v>973</v>
      </c>
      <c r="T12" s="9">
        <v>3831</v>
      </c>
      <c r="U12" s="9">
        <v>3908</v>
      </c>
      <c r="V12" s="9">
        <v>889</v>
      </c>
      <c r="W12" s="21"/>
      <c r="X12" s="9">
        <f>K12</f>
        <v>394849</v>
      </c>
      <c r="Y12" s="9">
        <f t="shared" si="0"/>
        <v>43436</v>
      </c>
      <c r="Z12" s="14">
        <f t="shared" si="1"/>
        <v>0.11000661012184405</v>
      </c>
      <c r="AA12" s="18">
        <v>10</v>
      </c>
    </row>
    <row r="13" spans="1:27" ht="15.75" customHeight="1" x14ac:dyDescent="0.2">
      <c r="A13" s="5" t="s">
        <v>6</v>
      </c>
      <c r="B13" s="9">
        <v>87</v>
      </c>
      <c r="C13" s="9">
        <v>3</v>
      </c>
      <c r="D13" s="9">
        <v>208</v>
      </c>
      <c r="E13" s="9">
        <v>11</v>
      </c>
      <c r="F13" s="9">
        <v>16</v>
      </c>
      <c r="G13" s="9">
        <v>93</v>
      </c>
      <c r="H13" s="9">
        <v>36</v>
      </c>
      <c r="I13" s="9">
        <v>50</v>
      </c>
      <c r="J13" s="9">
        <v>174</v>
      </c>
      <c r="K13" s="9">
        <v>2721</v>
      </c>
      <c r="L13" s="8">
        <v>96681</v>
      </c>
      <c r="M13" s="9">
        <v>1606</v>
      </c>
      <c r="N13" s="9">
        <v>7253</v>
      </c>
      <c r="O13" s="9">
        <v>387</v>
      </c>
      <c r="P13" s="9">
        <v>159</v>
      </c>
      <c r="Q13" s="9">
        <v>650</v>
      </c>
      <c r="R13" s="9">
        <v>1072</v>
      </c>
      <c r="S13" s="9">
        <v>275</v>
      </c>
      <c r="T13" s="9">
        <v>611</v>
      </c>
      <c r="U13" s="9">
        <v>317</v>
      </c>
      <c r="V13" s="9">
        <v>77</v>
      </c>
      <c r="W13" s="21"/>
      <c r="X13" s="9">
        <f>L13</f>
        <v>96681</v>
      </c>
      <c r="Y13" s="9">
        <f t="shared" si="0"/>
        <v>15806</v>
      </c>
      <c r="Z13" s="14">
        <f t="shared" si="1"/>
        <v>0.16348610378461126</v>
      </c>
      <c r="AA13" s="18">
        <v>11</v>
      </c>
    </row>
    <row r="14" spans="1:27" ht="15.75" customHeight="1" x14ac:dyDescent="0.2">
      <c r="A14" s="5" t="s">
        <v>7</v>
      </c>
      <c r="B14" s="9">
        <v>234</v>
      </c>
      <c r="C14" s="9">
        <v>5</v>
      </c>
      <c r="D14" s="9">
        <v>705</v>
      </c>
      <c r="E14" s="9">
        <v>22</v>
      </c>
      <c r="F14" s="9">
        <v>36</v>
      </c>
      <c r="G14" s="9">
        <v>209</v>
      </c>
      <c r="H14" s="9">
        <v>70</v>
      </c>
      <c r="I14" s="9">
        <v>63</v>
      </c>
      <c r="J14" s="9">
        <v>2031</v>
      </c>
      <c r="K14" s="9">
        <v>455</v>
      </c>
      <c r="L14" s="9">
        <v>1133</v>
      </c>
      <c r="M14" s="8">
        <v>180505</v>
      </c>
      <c r="N14" s="9">
        <v>1468</v>
      </c>
      <c r="O14" s="9">
        <v>8191</v>
      </c>
      <c r="P14" s="9">
        <v>320</v>
      </c>
      <c r="Q14" s="9">
        <v>641</v>
      </c>
      <c r="R14" s="9">
        <v>1486</v>
      </c>
      <c r="S14" s="9">
        <v>102</v>
      </c>
      <c r="T14" s="9">
        <v>242</v>
      </c>
      <c r="U14" s="9">
        <v>322</v>
      </c>
      <c r="V14" s="9">
        <v>86</v>
      </c>
      <c r="W14" s="21"/>
      <c r="X14" s="9">
        <f>M14</f>
        <v>180505</v>
      </c>
      <c r="Y14" s="9">
        <f t="shared" si="0"/>
        <v>17821</v>
      </c>
      <c r="Z14" s="14">
        <f t="shared" si="1"/>
        <v>9.8728567075704279E-2</v>
      </c>
      <c r="AA14" s="18">
        <v>12</v>
      </c>
    </row>
    <row r="15" spans="1:27" ht="15.75" customHeight="1" x14ac:dyDescent="0.2">
      <c r="A15" s="5" t="s">
        <v>8</v>
      </c>
      <c r="B15" s="9">
        <v>669</v>
      </c>
      <c r="C15" s="9">
        <v>18</v>
      </c>
      <c r="D15" s="9">
        <v>1355</v>
      </c>
      <c r="E15" s="9">
        <v>76</v>
      </c>
      <c r="F15" s="9">
        <v>114</v>
      </c>
      <c r="G15" s="9">
        <v>723</v>
      </c>
      <c r="H15" s="9">
        <v>284</v>
      </c>
      <c r="I15" s="9">
        <v>308</v>
      </c>
      <c r="J15" s="9">
        <v>764</v>
      </c>
      <c r="K15" s="9">
        <v>2865</v>
      </c>
      <c r="L15" s="9">
        <v>3945</v>
      </c>
      <c r="M15" s="9">
        <v>1928</v>
      </c>
      <c r="N15" s="8">
        <v>726454</v>
      </c>
      <c r="O15" s="9">
        <v>6770</v>
      </c>
      <c r="P15" s="9">
        <v>2309</v>
      </c>
      <c r="Q15" s="9">
        <v>19852</v>
      </c>
      <c r="R15" s="9">
        <v>7072</v>
      </c>
      <c r="S15" s="9">
        <v>2280</v>
      </c>
      <c r="T15" s="9">
        <v>9650</v>
      </c>
      <c r="U15" s="9">
        <v>5539</v>
      </c>
      <c r="V15" s="9">
        <v>2238</v>
      </c>
      <c r="W15" s="21"/>
      <c r="X15" s="9">
        <f>N15</f>
        <v>726454</v>
      </c>
      <c r="Y15" s="9">
        <f t="shared" si="0"/>
        <v>68759</v>
      </c>
      <c r="Z15" s="14">
        <f t="shared" si="1"/>
        <v>9.4650177437249988E-2</v>
      </c>
      <c r="AA15" s="18">
        <v>13</v>
      </c>
    </row>
    <row r="16" spans="1:27" ht="15.75" customHeight="1" x14ac:dyDescent="0.2">
      <c r="A16" s="5" t="s">
        <v>9</v>
      </c>
      <c r="B16" s="9">
        <v>312</v>
      </c>
      <c r="C16" s="9">
        <v>8</v>
      </c>
      <c r="D16" s="9">
        <v>850</v>
      </c>
      <c r="E16" s="9">
        <v>25</v>
      </c>
      <c r="F16" s="9">
        <v>32</v>
      </c>
      <c r="G16" s="9">
        <v>172</v>
      </c>
      <c r="H16" s="9">
        <v>62</v>
      </c>
      <c r="I16" s="9">
        <v>85</v>
      </c>
      <c r="J16" s="9">
        <v>415</v>
      </c>
      <c r="K16" s="9">
        <v>265</v>
      </c>
      <c r="L16" s="9">
        <v>332</v>
      </c>
      <c r="M16" s="9">
        <v>3090</v>
      </c>
      <c r="N16" s="9">
        <v>14990</v>
      </c>
      <c r="O16" s="8">
        <v>222654</v>
      </c>
      <c r="P16" s="9">
        <v>5195</v>
      </c>
      <c r="Q16" s="9">
        <v>1457</v>
      </c>
      <c r="R16" s="9">
        <v>5079</v>
      </c>
      <c r="S16" s="9">
        <v>226</v>
      </c>
      <c r="T16" s="9">
        <v>380</v>
      </c>
      <c r="U16" s="9">
        <v>303</v>
      </c>
      <c r="V16" s="9">
        <v>88</v>
      </c>
      <c r="W16" s="21"/>
      <c r="X16" s="9">
        <f>O16</f>
        <v>222654</v>
      </c>
      <c r="Y16" s="9">
        <f t="shared" si="0"/>
        <v>33366</v>
      </c>
      <c r="Z16" s="14">
        <f t="shared" si="1"/>
        <v>0.14985583012207282</v>
      </c>
      <c r="AA16" s="18">
        <v>14</v>
      </c>
    </row>
    <row r="17" spans="1:27" ht="15.75" customHeight="1" x14ac:dyDescent="0.2">
      <c r="A17" s="5" t="s">
        <v>10</v>
      </c>
      <c r="B17" s="9">
        <v>83</v>
      </c>
      <c r="C17" s="9">
        <v>1</v>
      </c>
      <c r="D17" s="9">
        <v>138</v>
      </c>
      <c r="E17" s="9">
        <v>3</v>
      </c>
      <c r="F17" s="9">
        <v>5</v>
      </c>
      <c r="G17" s="9">
        <v>38</v>
      </c>
      <c r="H17" s="9">
        <v>18</v>
      </c>
      <c r="I17" s="9">
        <v>14</v>
      </c>
      <c r="J17" s="9">
        <v>92</v>
      </c>
      <c r="K17" s="9">
        <v>73</v>
      </c>
      <c r="L17" s="9">
        <v>43</v>
      </c>
      <c r="M17" s="9">
        <v>76</v>
      </c>
      <c r="N17" s="9">
        <v>2310</v>
      </c>
      <c r="O17" s="9">
        <v>1811</v>
      </c>
      <c r="P17" s="8">
        <v>45175</v>
      </c>
      <c r="Q17" s="9">
        <v>6126</v>
      </c>
      <c r="R17" s="9">
        <v>3069</v>
      </c>
      <c r="S17" s="9">
        <v>184</v>
      </c>
      <c r="T17" s="9">
        <v>227</v>
      </c>
      <c r="U17" s="9">
        <v>122</v>
      </c>
      <c r="V17" s="9">
        <v>17</v>
      </c>
      <c r="W17" s="21"/>
      <c r="X17" s="9">
        <f>P17</f>
        <v>45175</v>
      </c>
      <c r="Y17" s="9">
        <f t="shared" si="0"/>
        <v>14450</v>
      </c>
      <c r="Z17" s="14">
        <f t="shared" si="1"/>
        <v>0.31986718317653567</v>
      </c>
      <c r="AA17" s="18">
        <v>15</v>
      </c>
    </row>
    <row r="18" spans="1:27" ht="15.75" customHeight="1" x14ac:dyDescent="0.2">
      <c r="A18" s="5" t="s">
        <v>11</v>
      </c>
      <c r="B18" s="9">
        <v>597</v>
      </c>
      <c r="C18" s="9">
        <v>23</v>
      </c>
      <c r="D18" s="9">
        <v>1587</v>
      </c>
      <c r="E18" s="9">
        <v>34</v>
      </c>
      <c r="F18" s="9">
        <v>71</v>
      </c>
      <c r="G18" s="9">
        <v>420</v>
      </c>
      <c r="H18" s="9">
        <v>265</v>
      </c>
      <c r="I18" s="9">
        <v>145</v>
      </c>
      <c r="J18" s="9">
        <v>1175</v>
      </c>
      <c r="K18" s="9">
        <v>894</v>
      </c>
      <c r="L18" s="9">
        <v>229</v>
      </c>
      <c r="M18" s="9">
        <v>289</v>
      </c>
      <c r="N18" s="9">
        <v>4498</v>
      </c>
      <c r="O18" s="9">
        <v>334</v>
      </c>
      <c r="P18" s="9">
        <v>823</v>
      </c>
      <c r="Q18" s="8">
        <v>793859</v>
      </c>
      <c r="R18" s="9">
        <v>1758</v>
      </c>
      <c r="S18" s="9">
        <v>2692</v>
      </c>
      <c r="T18" s="9">
        <v>1639</v>
      </c>
      <c r="U18" s="9">
        <v>734</v>
      </c>
      <c r="V18" s="9">
        <v>152</v>
      </c>
      <c r="W18" s="21"/>
      <c r="X18" s="9">
        <f>Q18</f>
        <v>793859</v>
      </c>
      <c r="Y18" s="9">
        <f t="shared" si="0"/>
        <v>18359</v>
      </c>
      <c r="Z18" s="14">
        <f t="shared" si="1"/>
        <v>2.3126273053527137E-2</v>
      </c>
      <c r="AA18" s="18">
        <v>16</v>
      </c>
    </row>
    <row r="19" spans="1:27" ht="15.75" customHeight="1" x14ac:dyDescent="0.2">
      <c r="A19" s="5" t="s">
        <v>12</v>
      </c>
      <c r="B19" s="9">
        <v>751</v>
      </c>
      <c r="C19" s="9">
        <v>10</v>
      </c>
      <c r="D19" s="9">
        <v>1705</v>
      </c>
      <c r="E19" s="9">
        <v>58</v>
      </c>
      <c r="F19" s="9">
        <v>45</v>
      </c>
      <c r="G19" s="9">
        <v>376</v>
      </c>
      <c r="H19" s="9">
        <v>144</v>
      </c>
      <c r="I19" s="9">
        <v>111</v>
      </c>
      <c r="J19" s="9">
        <v>794</v>
      </c>
      <c r="K19" s="9">
        <v>297</v>
      </c>
      <c r="L19" s="9">
        <v>71</v>
      </c>
      <c r="M19" s="9">
        <v>308</v>
      </c>
      <c r="N19" s="9">
        <v>1248</v>
      </c>
      <c r="O19" s="9">
        <v>744</v>
      </c>
      <c r="P19" s="9">
        <v>1060</v>
      </c>
      <c r="Q19" s="9">
        <v>4877</v>
      </c>
      <c r="R19" s="8">
        <v>593709</v>
      </c>
      <c r="S19" s="9">
        <v>7455</v>
      </c>
      <c r="T19" s="9">
        <v>2738</v>
      </c>
      <c r="U19" s="9">
        <v>850</v>
      </c>
      <c r="V19" s="9">
        <v>84</v>
      </c>
      <c r="W19" s="21"/>
      <c r="X19" s="9">
        <f>R19</f>
        <v>593709</v>
      </c>
      <c r="Y19" s="9">
        <f t="shared" si="0"/>
        <v>23726</v>
      </c>
      <c r="Z19" s="14">
        <f t="shared" si="1"/>
        <v>3.9962338452002581E-2</v>
      </c>
      <c r="AA19" s="18">
        <v>17</v>
      </c>
    </row>
    <row r="20" spans="1:27" ht="15.75" customHeight="1" x14ac:dyDescent="0.2">
      <c r="A20" s="5" t="s">
        <v>13</v>
      </c>
      <c r="B20" s="9">
        <v>155</v>
      </c>
      <c r="C20" s="9">
        <v>1</v>
      </c>
      <c r="D20" s="9">
        <v>209</v>
      </c>
      <c r="E20" s="9">
        <v>4</v>
      </c>
      <c r="F20" s="9">
        <v>4</v>
      </c>
      <c r="G20" s="9">
        <v>27</v>
      </c>
      <c r="H20" s="9">
        <v>11</v>
      </c>
      <c r="I20" s="9">
        <v>10</v>
      </c>
      <c r="J20" s="9">
        <v>72</v>
      </c>
      <c r="K20" s="9">
        <v>61</v>
      </c>
      <c r="L20" s="9">
        <v>15</v>
      </c>
      <c r="M20" s="9">
        <v>19</v>
      </c>
      <c r="N20" s="9">
        <v>149</v>
      </c>
      <c r="O20" s="9">
        <v>18</v>
      </c>
      <c r="P20" s="9">
        <v>6</v>
      </c>
      <c r="Q20" s="9">
        <v>3092</v>
      </c>
      <c r="R20" s="9">
        <v>3152</v>
      </c>
      <c r="S20" s="8">
        <v>60838</v>
      </c>
      <c r="T20" s="9">
        <v>1459</v>
      </c>
      <c r="U20" s="9">
        <v>75</v>
      </c>
      <c r="V20" s="9">
        <v>6</v>
      </c>
      <c r="W20" s="21"/>
      <c r="X20" s="9">
        <f>S20</f>
        <v>60838</v>
      </c>
      <c r="Y20" s="9">
        <f t="shared" si="0"/>
        <v>8545</v>
      </c>
      <c r="Z20" s="14">
        <f t="shared" si="1"/>
        <v>0.14045497879614716</v>
      </c>
      <c r="AA20" s="18">
        <v>18</v>
      </c>
    </row>
    <row r="21" spans="1:27" ht="15.75" customHeight="1" x14ac:dyDescent="0.2">
      <c r="A21" s="5" t="s">
        <v>14</v>
      </c>
      <c r="B21" s="9">
        <v>787</v>
      </c>
      <c r="C21" s="9">
        <v>41</v>
      </c>
      <c r="D21" s="9">
        <v>1257</v>
      </c>
      <c r="E21" s="9">
        <v>38</v>
      </c>
      <c r="F21" s="9">
        <v>15</v>
      </c>
      <c r="G21" s="9">
        <v>168</v>
      </c>
      <c r="H21" s="9">
        <v>55</v>
      </c>
      <c r="I21" s="9">
        <v>149</v>
      </c>
      <c r="J21" s="9">
        <v>351</v>
      </c>
      <c r="K21" s="9">
        <v>230</v>
      </c>
      <c r="L21" s="9">
        <v>41</v>
      </c>
      <c r="M21" s="9">
        <v>72</v>
      </c>
      <c r="N21" s="9">
        <v>891</v>
      </c>
      <c r="O21" s="9">
        <v>53</v>
      </c>
      <c r="P21" s="9">
        <v>14</v>
      </c>
      <c r="Q21" s="9">
        <v>1343</v>
      </c>
      <c r="R21" s="9">
        <v>411</v>
      </c>
      <c r="S21" s="9">
        <v>1411</v>
      </c>
      <c r="T21" s="8">
        <v>267618</v>
      </c>
      <c r="U21" s="9">
        <v>1705</v>
      </c>
      <c r="V21" s="9">
        <v>23</v>
      </c>
      <c r="W21" s="21"/>
      <c r="X21" s="9">
        <f>T21</f>
        <v>267618</v>
      </c>
      <c r="Y21" s="9">
        <f t="shared" si="0"/>
        <v>9055</v>
      </c>
      <c r="Z21" s="14">
        <f t="shared" si="1"/>
        <v>3.3835541704967526E-2</v>
      </c>
      <c r="AA21" s="18">
        <v>19</v>
      </c>
    </row>
    <row r="22" spans="1:27" ht="15.75" customHeight="1" x14ac:dyDescent="0.2">
      <c r="A22" s="5" t="s">
        <v>15</v>
      </c>
      <c r="B22" s="9">
        <v>768</v>
      </c>
      <c r="C22" s="9">
        <v>15</v>
      </c>
      <c r="D22" s="9">
        <v>1763</v>
      </c>
      <c r="E22" s="9">
        <v>23</v>
      </c>
      <c r="F22" s="9">
        <v>43</v>
      </c>
      <c r="G22" s="9">
        <v>396</v>
      </c>
      <c r="H22" s="9">
        <v>156</v>
      </c>
      <c r="I22" s="9">
        <v>190</v>
      </c>
      <c r="J22" s="9">
        <v>554</v>
      </c>
      <c r="K22" s="9">
        <v>418</v>
      </c>
      <c r="L22" s="9">
        <v>108</v>
      </c>
      <c r="M22" s="9">
        <v>93</v>
      </c>
      <c r="N22" s="9">
        <v>760</v>
      </c>
      <c r="O22" s="9">
        <v>70</v>
      </c>
      <c r="P22" s="9">
        <v>13</v>
      </c>
      <c r="Q22" s="9">
        <v>453</v>
      </c>
      <c r="R22" s="9">
        <v>341</v>
      </c>
      <c r="S22" s="9">
        <v>87</v>
      </c>
      <c r="T22" s="9">
        <v>5713</v>
      </c>
      <c r="U22" s="8">
        <v>698888</v>
      </c>
      <c r="V22" s="9">
        <v>98</v>
      </c>
      <c r="W22" s="21"/>
      <c r="X22" s="9">
        <f>U22</f>
        <v>698888</v>
      </c>
      <c r="Y22" s="9">
        <f t="shared" si="0"/>
        <v>12062</v>
      </c>
      <c r="Z22" s="16" t="s">
        <v>28</v>
      </c>
      <c r="AA22" s="18">
        <v>20</v>
      </c>
    </row>
    <row r="23" spans="1:27" ht="15.75" customHeight="1" x14ac:dyDescent="0.2">
      <c r="A23" s="5" t="s">
        <v>16</v>
      </c>
      <c r="B23" s="9">
        <v>561</v>
      </c>
      <c r="C23" s="9">
        <v>27</v>
      </c>
      <c r="D23" s="9">
        <v>1140</v>
      </c>
      <c r="E23" s="9">
        <v>26</v>
      </c>
      <c r="F23" s="9">
        <v>44</v>
      </c>
      <c r="G23" s="9">
        <v>249</v>
      </c>
      <c r="H23" s="9">
        <v>45</v>
      </c>
      <c r="I23" s="9">
        <v>210</v>
      </c>
      <c r="J23" s="9">
        <v>374</v>
      </c>
      <c r="K23" s="9">
        <v>380</v>
      </c>
      <c r="L23" s="9">
        <v>53</v>
      </c>
      <c r="M23" s="9">
        <v>43</v>
      </c>
      <c r="N23" s="9">
        <v>743</v>
      </c>
      <c r="O23" s="9">
        <v>25</v>
      </c>
      <c r="P23" s="9">
        <v>6</v>
      </c>
      <c r="Q23" s="9">
        <v>201</v>
      </c>
      <c r="R23" s="9">
        <v>84</v>
      </c>
      <c r="S23" s="9">
        <v>10</v>
      </c>
      <c r="T23" s="9">
        <v>57</v>
      </c>
      <c r="U23" s="9">
        <v>184</v>
      </c>
      <c r="V23" s="8">
        <v>246212</v>
      </c>
      <c r="W23" s="21"/>
      <c r="X23" s="9">
        <f>V23</f>
        <v>246212</v>
      </c>
      <c r="Y23" s="9">
        <f t="shared" si="0"/>
        <v>4462</v>
      </c>
      <c r="Z23" s="14">
        <f t="shared" si="1"/>
        <v>1.812259353727682E-2</v>
      </c>
      <c r="AA23" s="18">
        <v>21</v>
      </c>
    </row>
    <row r="24" spans="1:27" ht="15.75" customHeight="1" x14ac:dyDescent="0.2">
      <c r="A24" s="5" t="s">
        <v>19</v>
      </c>
      <c r="B24" s="9">
        <f t="shared" ref="B24:V24" si="2">SUM(B3:B23)</f>
        <v>471787</v>
      </c>
      <c r="C24" s="9">
        <f t="shared" si="2"/>
        <v>15723</v>
      </c>
      <c r="D24" s="9">
        <f t="shared" si="2"/>
        <v>1262958</v>
      </c>
      <c r="E24" s="9">
        <f t="shared" si="2"/>
        <v>69674</v>
      </c>
      <c r="F24" s="9">
        <f t="shared" si="2"/>
        <v>57945</v>
      </c>
      <c r="G24" s="9">
        <f t="shared" si="2"/>
        <v>554575</v>
      </c>
      <c r="H24" s="9">
        <f t="shared" si="2"/>
        <v>148874</v>
      </c>
      <c r="I24" s="9">
        <f t="shared" si="2"/>
        <v>217231</v>
      </c>
      <c r="J24" s="9">
        <f t="shared" si="2"/>
        <v>543677</v>
      </c>
      <c r="K24" s="9">
        <f t="shared" si="2"/>
        <v>419656</v>
      </c>
      <c r="L24" s="9">
        <f t="shared" si="2"/>
        <v>109169</v>
      </c>
      <c r="M24" s="9">
        <f t="shared" si="2"/>
        <v>202578</v>
      </c>
      <c r="N24" s="9">
        <f t="shared" si="2"/>
        <v>778151</v>
      </c>
      <c r="O24" s="9">
        <f t="shared" si="2"/>
        <v>247930</v>
      </c>
      <c r="P24" s="9">
        <f t="shared" si="2"/>
        <v>56918</v>
      </c>
      <c r="Q24" s="9">
        <f t="shared" si="2"/>
        <v>858729</v>
      </c>
      <c r="R24" s="9">
        <f t="shared" si="2"/>
        <v>642895</v>
      </c>
      <c r="S24" s="9">
        <f t="shared" si="2"/>
        <v>80044</v>
      </c>
      <c r="T24" s="9">
        <f t="shared" si="2"/>
        <v>313808</v>
      </c>
      <c r="U24" s="9">
        <f t="shared" si="2"/>
        <v>744189</v>
      </c>
      <c r="V24" s="9">
        <f t="shared" si="2"/>
        <v>257119</v>
      </c>
      <c r="W24" s="21"/>
      <c r="X24" s="8">
        <f>SUM(B24:V24)</f>
        <v>8053630</v>
      </c>
      <c r="Y24" s="9">
        <f t="shared" si="0"/>
        <v>0</v>
      </c>
      <c r="Z24" s="14">
        <f t="shared" si="1"/>
        <v>0</v>
      </c>
    </row>
    <row r="25" spans="1:27" ht="15.75" customHeight="1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1"/>
      <c r="X25" s="7"/>
      <c r="Y25" s="7"/>
      <c r="Z25" s="7"/>
    </row>
    <row r="26" spans="1:27" s="7" customFormat="1" ht="15.75" customHeight="1" x14ac:dyDescent="0.2">
      <c r="A26" s="5" t="s">
        <v>25</v>
      </c>
      <c r="B26" s="9">
        <f>B3</f>
        <v>432012</v>
      </c>
      <c r="C26" s="9">
        <f>C4</f>
        <v>12227</v>
      </c>
      <c r="D26" s="9">
        <f>D5</f>
        <v>1213806</v>
      </c>
      <c r="E26" s="9">
        <f>E6</f>
        <v>66483</v>
      </c>
      <c r="F26" s="9">
        <f>F7</f>
        <v>47656</v>
      </c>
      <c r="G26" s="9">
        <f>G8</f>
        <v>525183</v>
      </c>
      <c r="H26" s="9">
        <f>H9</f>
        <v>139427</v>
      </c>
      <c r="I26" s="9">
        <f>I10</f>
        <v>192947</v>
      </c>
      <c r="J26" s="9">
        <f>J11</f>
        <v>509557</v>
      </c>
      <c r="K26" s="9">
        <f>K12</f>
        <v>394849</v>
      </c>
      <c r="L26" s="9">
        <f>L13</f>
        <v>96681</v>
      </c>
      <c r="M26" s="9">
        <f>M14</f>
        <v>180505</v>
      </c>
      <c r="N26" s="9">
        <f>N15</f>
        <v>726454</v>
      </c>
      <c r="O26" s="9">
        <f>O16</f>
        <v>222654</v>
      </c>
      <c r="P26" s="9">
        <f>P17</f>
        <v>45175</v>
      </c>
      <c r="Q26" s="9">
        <f>Q18</f>
        <v>793859</v>
      </c>
      <c r="R26" s="9">
        <f>R19</f>
        <v>593709</v>
      </c>
      <c r="S26" s="9">
        <f>S20</f>
        <v>60838</v>
      </c>
      <c r="T26" s="9">
        <f>T21</f>
        <v>267618</v>
      </c>
      <c r="U26" s="9">
        <f>U22</f>
        <v>698888</v>
      </c>
      <c r="V26" s="9">
        <f>V23</f>
        <v>246212</v>
      </c>
      <c r="W26" s="12"/>
    </row>
    <row r="27" spans="1:27" s="7" customFormat="1" ht="15.75" customHeight="1" x14ac:dyDescent="0.2">
      <c r="A27" s="5" t="s">
        <v>26</v>
      </c>
      <c r="B27" s="9">
        <f>SUM(B3:B23)-B26</f>
        <v>39775</v>
      </c>
      <c r="C27" s="9">
        <f t="shared" ref="C27:V27" si="3">SUM(C3:C23)-C26</f>
        <v>3496</v>
      </c>
      <c r="D27" s="9">
        <f t="shared" si="3"/>
        <v>49152</v>
      </c>
      <c r="E27" s="9">
        <f t="shared" si="3"/>
        <v>3191</v>
      </c>
      <c r="F27" s="9">
        <f t="shared" si="3"/>
        <v>10289</v>
      </c>
      <c r="G27" s="9">
        <f t="shared" si="3"/>
        <v>29392</v>
      </c>
      <c r="H27" s="9">
        <f t="shared" si="3"/>
        <v>9447</v>
      </c>
      <c r="I27" s="9">
        <f t="shared" si="3"/>
        <v>24284</v>
      </c>
      <c r="J27" s="9">
        <f t="shared" si="3"/>
        <v>34120</v>
      </c>
      <c r="K27" s="9">
        <f t="shared" si="3"/>
        <v>24807</v>
      </c>
      <c r="L27" s="9">
        <f t="shared" si="3"/>
        <v>12488</v>
      </c>
      <c r="M27" s="9">
        <f t="shared" si="3"/>
        <v>22073</v>
      </c>
      <c r="N27" s="9">
        <f t="shared" si="3"/>
        <v>51697</v>
      </c>
      <c r="O27" s="9">
        <f t="shared" si="3"/>
        <v>25276</v>
      </c>
      <c r="P27" s="9">
        <f t="shared" si="3"/>
        <v>11743</v>
      </c>
      <c r="Q27" s="9">
        <f t="shared" si="3"/>
        <v>64870</v>
      </c>
      <c r="R27" s="9">
        <f t="shared" si="3"/>
        <v>49186</v>
      </c>
      <c r="S27" s="9">
        <f t="shared" si="3"/>
        <v>19206</v>
      </c>
      <c r="T27" s="9">
        <f t="shared" si="3"/>
        <v>46190</v>
      </c>
      <c r="U27" s="9">
        <f t="shared" si="3"/>
        <v>45301</v>
      </c>
      <c r="V27" s="9">
        <f t="shared" si="3"/>
        <v>10907</v>
      </c>
      <c r="W27" s="10"/>
    </row>
    <row r="28" spans="1:27" ht="15.75" customHeight="1" x14ac:dyDescent="0.2">
      <c r="A28" s="5" t="s">
        <v>26</v>
      </c>
      <c r="B28" s="14">
        <f t="shared" ref="B28:T28" si="4">B27/B26</f>
        <v>9.2069201781431992E-2</v>
      </c>
      <c r="C28" s="14">
        <f t="shared" si="4"/>
        <v>0.28592459311360102</v>
      </c>
      <c r="D28" s="14">
        <f t="shared" si="4"/>
        <v>4.0494115204571406E-2</v>
      </c>
      <c r="E28" s="14">
        <f t="shared" si="4"/>
        <v>4.7997232375193662E-2</v>
      </c>
      <c r="F28" s="14">
        <f t="shared" si="4"/>
        <v>0.21590146046667785</v>
      </c>
      <c r="G28" s="14">
        <f t="shared" si="4"/>
        <v>5.5965254016219108E-2</v>
      </c>
      <c r="H28" s="14">
        <f t="shared" si="4"/>
        <v>6.7755886592984149E-2</v>
      </c>
      <c r="I28" s="14">
        <f t="shared" si="4"/>
        <v>0.12585839634718343</v>
      </c>
      <c r="J28" s="14">
        <f t="shared" si="4"/>
        <v>6.6960124186303011E-2</v>
      </c>
      <c r="K28" s="14">
        <f t="shared" si="4"/>
        <v>6.2826548883243974E-2</v>
      </c>
      <c r="L28" s="14">
        <f t="shared" si="4"/>
        <v>0.12916705454018887</v>
      </c>
      <c r="M28" s="14">
        <f t="shared" si="4"/>
        <v>0.12228470125481289</v>
      </c>
      <c r="N28" s="14">
        <f t="shared" si="4"/>
        <v>7.1163487295823266E-2</v>
      </c>
      <c r="O28" s="14">
        <f t="shared" si="4"/>
        <v>0.11352142786565703</v>
      </c>
      <c r="P28" s="14">
        <f t="shared" si="4"/>
        <v>0.2599446596568899</v>
      </c>
      <c r="Q28" s="14">
        <f t="shared" si="4"/>
        <v>8.171476294908793E-2</v>
      </c>
      <c r="R28" s="14">
        <f t="shared" si="4"/>
        <v>8.2845299633322045E-2</v>
      </c>
      <c r="S28" s="14">
        <f t="shared" si="4"/>
        <v>0.31569085111279133</v>
      </c>
      <c r="T28" s="14">
        <f t="shared" si="4"/>
        <v>0.17259676105493651</v>
      </c>
      <c r="U28" s="15" t="s">
        <v>28</v>
      </c>
      <c r="V28" s="14">
        <f>V27/V26</f>
        <v>4.4299221808847662E-2</v>
      </c>
    </row>
    <row r="29" spans="1:27" s="7" customFormat="1" ht="15.75" customHeight="1" x14ac:dyDescent="0.2">
      <c r="A29" s="6"/>
      <c r="S29" s="13"/>
    </row>
    <row r="30" spans="1:27" ht="15.75" customHeight="1" x14ac:dyDescent="0.2">
      <c r="A30" s="5" t="s">
        <v>27</v>
      </c>
      <c r="B30" s="17">
        <f>Z3-B28</f>
        <v>-2.555484569873058E-2</v>
      </c>
      <c r="C30" s="17">
        <f>Z4-C28</f>
        <v>-0.16790709086448022</v>
      </c>
      <c r="D30" s="17">
        <f>Z5-D28</f>
        <v>5.6050143103593165E-2</v>
      </c>
      <c r="E30" s="17">
        <f>Z6-E28</f>
        <v>3.0804867409713756E-2</v>
      </c>
      <c r="F30" s="17">
        <f>Z7-F28</f>
        <v>-0.11096189357058922</v>
      </c>
      <c r="G30" s="17">
        <f>Z8-G28</f>
        <v>3.3868194515054746E-2</v>
      </c>
      <c r="H30" s="17">
        <f>Z9-H28</f>
        <v>2.4170354378994022E-2</v>
      </c>
      <c r="I30" s="17">
        <f>Z10-I28</f>
        <v>3.3169730547766285E-4</v>
      </c>
      <c r="J30" s="17">
        <f>Z11-J28</f>
        <v>8.0412986182115037E-2</v>
      </c>
      <c r="K30" s="17">
        <f>Z12-K28</f>
        <v>4.7180061238600079E-2</v>
      </c>
      <c r="L30" s="17">
        <f>Z13-L28</f>
        <v>3.4319049244422389E-2</v>
      </c>
      <c r="M30" s="17">
        <f>Z14-M28</f>
        <v>-2.3556134179108609E-2</v>
      </c>
      <c r="N30" s="17">
        <f>Z15-N28</f>
        <v>2.3486690141426722E-2</v>
      </c>
      <c r="O30" s="17">
        <f>Z16-O28</f>
        <v>3.6334402256415793E-2</v>
      </c>
      <c r="P30" s="17">
        <f>Z17-P28</f>
        <v>5.9922523519645776E-2</v>
      </c>
      <c r="Q30" s="17">
        <f>Z18-Q28</f>
        <v>-5.8588489895560793E-2</v>
      </c>
      <c r="R30" s="17">
        <f>Z19-R28</f>
        <v>-4.2882961181319464E-2</v>
      </c>
      <c r="S30" s="17">
        <f>Z20-S28</f>
        <v>-0.17523587231664417</v>
      </c>
      <c r="T30" s="17">
        <f>Z21-T28</f>
        <v>-0.13876121934996899</v>
      </c>
      <c r="U30" s="19" t="s">
        <v>28</v>
      </c>
      <c r="V30" s="17">
        <f>Z23-V28</f>
        <v>-2.6176628271570843E-2</v>
      </c>
    </row>
    <row r="31" spans="1:27" x14ac:dyDescent="0.2">
      <c r="B31" s="18">
        <v>1</v>
      </c>
      <c r="C31" s="18">
        <v>2</v>
      </c>
      <c r="D31" s="18">
        <v>3</v>
      </c>
      <c r="E31" s="18">
        <v>4</v>
      </c>
      <c r="F31" s="18">
        <v>5</v>
      </c>
      <c r="G31" s="18">
        <v>6</v>
      </c>
      <c r="H31" s="18">
        <v>7</v>
      </c>
      <c r="I31" s="18">
        <v>8</v>
      </c>
      <c r="J31" s="18">
        <v>9</v>
      </c>
      <c r="K31" s="18">
        <v>10</v>
      </c>
      <c r="L31" s="18">
        <v>11</v>
      </c>
      <c r="M31" s="18">
        <v>12</v>
      </c>
      <c r="N31" s="18">
        <v>13</v>
      </c>
      <c r="O31" s="18">
        <v>14</v>
      </c>
      <c r="P31" s="18">
        <v>15</v>
      </c>
      <c r="Q31" s="18">
        <v>16</v>
      </c>
      <c r="R31" s="18">
        <v>17</v>
      </c>
      <c r="S31" s="18">
        <v>18</v>
      </c>
      <c r="T31" s="18">
        <v>19</v>
      </c>
      <c r="U31" s="18">
        <v>20</v>
      </c>
      <c r="V31" s="18">
        <v>21</v>
      </c>
    </row>
  </sheetData>
  <mergeCells count="1">
    <mergeCell ref="B1:V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opLeftCell="A13" workbookViewId="0">
      <selection activeCell="A13" sqref="A1:XFD1048576"/>
    </sheetView>
  </sheetViews>
  <sheetFormatPr defaultRowHeight="12.75" x14ac:dyDescent="0.2"/>
  <cols>
    <col min="1" max="1" width="23.42578125" style="3" customWidth="1"/>
    <col min="2" max="3" width="9.28515625" style="3" bestFit="1" customWidth="1"/>
    <col min="4" max="4" width="10.140625" style="3" bestFit="1" customWidth="1"/>
    <col min="5" max="22" width="9.28515625" style="3" bestFit="1" customWidth="1"/>
    <col min="23" max="23" width="3.85546875" style="7" customWidth="1"/>
    <col min="24" max="24" width="10.140625" style="3" bestFit="1" customWidth="1"/>
    <col min="25" max="16384" width="9.140625" style="3"/>
  </cols>
  <sheetData>
    <row r="1" spans="1:27" x14ac:dyDescent="0.2">
      <c r="A1" s="2"/>
      <c r="B1" s="32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11"/>
    </row>
    <row r="2" spans="1:27" ht="78" customHeight="1" x14ac:dyDescent="0.2">
      <c r="A2" s="4" t="s">
        <v>23</v>
      </c>
      <c r="B2" s="1" t="s">
        <v>0</v>
      </c>
      <c r="C2" s="1" t="s">
        <v>17</v>
      </c>
      <c r="D2" s="1" t="s">
        <v>1</v>
      </c>
      <c r="E2" s="1" t="s">
        <v>22</v>
      </c>
      <c r="F2" s="1" t="s">
        <v>21</v>
      </c>
      <c r="G2" s="1" t="s">
        <v>2</v>
      </c>
      <c r="H2" s="1" t="s">
        <v>18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21"/>
      <c r="X2" s="1" t="s">
        <v>25</v>
      </c>
      <c r="Y2" s="1" t="s">
        <v>29</v>
      </c>
      <c r="Z2" s="1" t="s">
        <v>29</v>
      </c>
    </row>
    <row r="3" spans="1:27" ht="15.75" customHeight="1" x14ac:dyDescent="0.2">
      <c r="A3" s="5" t="s">
        <v>0</v>
      </c>
      <c r="B3" s="8">
        <v>460257</v>
      </c>
      <c r="C3" s="9">
        <v>2542</v>
      </c>
      <c r="D3" s="9">
        <v>7018</v>
      </c>
      <c r="E3" s="9">
        <v>37</v>
      </c>
      <c r="F3" s="9">
        <v>50</v>
      </c>
      <c r="G3" s="9">
        <v>372</v>
      </c>
      <c r="H3" s="9">
        <v>138</v>
      </c>
      <c r="I3" s="9">
        <v>8052</v>
      </c>
      <c r="J3" s="9">
        <v>812</v>
      </c>
      <c r="K3" s="9">
        <v>613</v>
      </c>
      <c r="L3" s="9">
        <v>99</v>
      </c>
      <c r="M3" s="9">
        <v>206</v>
      </c>
      <c r="N3" s="9">
        <v>538</v>
      </c>
      <c r="O3" s="9">
        <v>211</v>
      </c>
      <c r="P3" s="9">
        <v>76</v>
      </c>
      <c r="Q3" s="9">
        <v>1449</v>
      </c>
      <c r="R3" s="9">
        <v>1084</v>
      </c>
      <c r="S3" s="9">
        <v>273</v>
      </c>
      <c r="T3" s="9">
        <v>1617</v>
      </c>
      <c r="U3" s="9">
        <v>1873</v>
      </c>
      <c r="V3" s="9">
        <v>644</v>
      </c>
      <c r="W3" s="21"/>
      <c r="X3" s="9">
        <f>B3</f>
        <v>460257</v>
      </c>
      <c r="Y3" s="9">
        <f t="shared" ref="Y3:Y24" si="0">SUM(B3:V3)-X3</f>
        <v>27704</v>
      </c>
      <c r="Z3" s="14">
        <f>Y3/X3</f>
        <v>6.0192457692115495E-2</v>
      </c>
      <c r="AA3" s="18">
        <v>1</v>
      </c>
    </row>
    <row r="4" spans="1:27" ht="15.75" customHeight="1" x14ac:dyDescent="0.2">
      <c r="A4" s="5" t="s">
        <v>17</v>
      </c>
      <c r="B4" s="9">
        <v>951</v>
      </c>
      <c r="C4" s="8">
        <v>12608</v>
      </c>
      <c r="D4" s="9">
        <v>233</v>
      </c>
      <c r="E4" s="9">
        <v>0</v>
      </c>
      <c r="F4" s="9">
        <v>2</v>
      </c>
      <c r="G4" s="9">
        <v>14</v>
      </c>
      <c r="H4" s="9">
        <v>3</v>
      </c>
      <c r="I4" s="9">
        <v>82</v>
      </c>
      <c r="J4" s="9">
        <v>43</v>
      </c>
      <c r="K4" s="9">
        <v>34</v>
      </c>
      <c r="L4" s="9">
        <v>2</v>
      </c>
      <c r="M4" s="9">
        <v>5</v>
      </c>
      <c r="N4" s="9">
        <v>19</v>
      </c>
      <c r="O4" s="9">
        <v>7</v>
      </c>
      <c r="P4" s="9">
        <v>0</v>
      </c>
      <c r="Q4" s="9">
        <v>34</v>
      </c>
      <c r="R4" s="9">
        <v>17</v>
      </c>
      <c r="S4" s="9">
        <v>3</v>
      </c>
      <c r="T4" s="9">
        <v>65</v>
      </c>
      <c r="U4" s="9">
        <v>39</v>
      </c>
      <c r="V4" s="9">
        <v>26</v>
      </c>
      <c r="W4" s="21"/>
      <c r="X4" s="9">
        <f>C4</f>
        <v>12608</v>
      </c>
      <c r="Y4" s="9">
        <f t="shared" si="0"/>
        <v>1579</v>
      </c>
      <c r="Z4" s="14">
        <f t="shared" ref="Z4:Z24" si="1">Y4/X4</f>
        <v>0.12523794416243655</v>
      </c>
      <c r="AA4" s="18">
        <v>2</v>
      </c>
    </row>
    <row r="5" spans="1:27" ht="15.75" customHeight="1" x14ac:dyDescent="0.2">
      <c r="A5" s="5" t="s">
        <v>1</v>
      </c>
      <c r="B5" s="9">
        <v>18999</v>
      </c>
      <c r="C5" s="9">
        <v>568</v>
      </c>
      <c r="D5" s="8">
        <v>1126648</v>
      </c>
      <c r="E5" s="9">
        <v>405</v>
      </c>
      <c r="F5" s="9">
        <v>1512</v>
      </c>
      <c r="G5" s="9">
        <v>6940</v>
      </c>
      <c r="H5" s="9">
        <v>1271</v>
      </c>
      <c r="I5" s="9">
        <v>7072</v>
      </c>
      <c r="J5" s="9">
        <v>13637</v>
      </c>
      <c r="K5" s="9">
        <v>5061</v>
      </c>
      <c r="L5" s="9">
        <v>895</v>
      </c>
      <c r="M5" s="9">
        <v>2228</v>
      </c>
      <c r="N5" s="9">
        <v>3872</v>
      </c>
      <c r="O5" s="9">
        <v>1805</v>
      </c>
      <c r="P5" s="9">
        <v>478</v>
      </c>
      <c r="Q5" s="9">
        <v>6981</v>
      </c>
      <c r="R5" s="9">
        <v>8112</v>
      </c>
      <c r="S5" s="9">
        <v>1311</v>
      </c>
      <c r="T5" s="9">
        <v>7855</v>
      </c>
      <c r="U5" s="9">
        <v>12742</v>
      </c>
      <c r="V5" s="9">
        <v>3542</v>
      </c>
      <c r="W5" s="21"/>
      <c r="X5" s="9">
        <f>D5</f>
        <v>1126648</v>
      </c>
      <c r="Y5" s="9">
        <f t="shared" si="0"/>
        <v>105286</v>
      </c>
      <c r="Z5" s="14">
        <f t="shared" si="1"/>
        <v>9.3450660721006024E-2</v>
      </c>
      <c r="AA5" s="18">
        <v>3</v>
      </c>
    </row>
    <row r="6" spans="1:27" ht="15.75" customHeight="1" x14ac:dyDescent="0.2">
      <c r="A6" s="5" t="s">
        <v>22</v>
      </c>
      <c r="B6" s="9">
        <v>64</v>
      </c>
      <c r="C6" s="9">
        <v>3</v>
      </c>
      <c r="D6" s="9">
        <v>387</v>
      </c>
      <c r="E6" s="8">
        <v>60474</v>
      </c>
      <c r="F6" s="9">
        <v>1637</v>
      </c>
      <c r="G6" s="9">
        <v>1105</v>
      </c>
      <c r="H6" s="9">
        <v>113</v>
      </c>
      <c r="I6" s="9">
        <v>70</v>
      </c>
      <c r="J6" s="9">
        <v>247</v>
      </c>
      <c r="K6" s="9">
        <v>129</v>
      </c>
      <c r="L6" s="9">
        <v>26</v>
      </c>
      <c r="M6" s="9">
        <v>52</v>
      </c>
      <c r="N6" s="9">
        <v>285</v>
      </c>
      <c r="O6" s="9">
        <v>24</v>
      </c>
      <c r="P6" s="9">
        <v>4</v>
      </c>
      <c r="Q6" s="9">
        <v>56</v>
      </c>
      <c r="R6" s="9">
        <v>89</v>
      </c>
      <c r="S6" s="9">
        <v>3</v>
      </c>
      <c r="T6" s="9">
        <v>58</v>
      </c>
      <c r="U6" s="9">
        <v>80</v>
      </c>
      <c r="V6" s="9">
        <v>38</v>
      </c>
      <c r="W6" s="21"/>
      <c r="X6" s="9">
        <f>E6</f>
        <v>60474</v>
      </c>
      <c r="Y6" s="9">
        <f t="shared" si="0"/>
        <v>4470</v>
      </c>
      <c r="Z6" s="14">
        <f t="shared" si="1"/>
        <v>7.3916063101498161E-2</v>
      </c>
      <c r="AA6" s="18">
        <v>4</v>
      </c>
    </row>
    <row r="7" spans="1:27" ht="15.75" customHeight="1" x14ac:dyDescent="0.2">
      <c r="A7" s="5" t="s">
        <v>21</v>
      </c>
      <c r="B7" s="9">
        <v>76</v>
      </c>
      <c r="C7" s="9">
        <v>0</v>
      </c>
      <c r="D7" s="9">
        <v>1038</v>
      </c>
      <c r="E7" s="9">
        <v>585</v>
      </c>
      <c r="F7" s="8">
        <v>47704</v>
      </c>
      <c r="G7" s="9">
        <v>1498</v>
      </c>
      <c r="H7" s="9">
        <v>72</v>
      </c>
      <c r="I7" s="9">
        <v>64</v>
      </c>
      <c r="J7" s="9">
        <v>371</v>
      </c>
      <c r="K7" s="9">
        <v>120</v>
      </c>
      <c r="L7" s="9">
        <v>31</v>
      </c>
      <c r="M7" s="9">
        <v>68</v>
      </c>
      <c r="N7" s="9">
        <v>269</v>
      </c>
      <c r="O7" s="9">
        <v>62</v>
      </c>
      <c r="P7" s="9">
        <v>6</v>
      </c>
      <c r="Q7" s="9">
        <v>122</v>
      </c>
      <c r="R7" s="9">
        <v>121</v>
      </c>
      <c r="S7" s="9">
        <v>11</v>
      </c>
      <c r="T7" s="9">
        <v>85</v>
      </c>
      <c r="U7" s="9">
        <v>124</v>
      </c>
      <c r="V7" s="9">
        <v>48</v>
      </c>
      <c r="W7" s="21"/>
      <c r="X7" s="9">
        <f>F7</f>
        <v>47704</v>
      </c>
      <c r="Y7" s="9">
        <f t="shared" si="0"/>
        <v>4771</v>
      </c>
      <c r="Z7" s="14">
        <f t="shared" si="1"/>
        <v>0.10001257756163005</v>
      </c>
      <c r="AA7" s="18">
        <v>5</v>
      </c>
    </row>
    <row r="8" spans="1:27" ht="15.75" customHeight="1" x14ac:dyDescent="0.2">
      <c r="A8" s="5" t="s">
        <v>2</v>
      </c>
      <c r="B8" s="9">
        <v>830</v>
      </c>
      <c r="C8" s="9">
        <v>48</v>
      </c>
      <c r="D8" s="9">
        <v>8671</v>
      </c>
      <c r="E8" s="9">
        <v>1172</v>
      </c>
      <c r="F8" s="9">
        <v>4545</v>
      </c>
      <c r="G8" s="8">
        <v>480312</v>
      </c>
      <c r="H8" s="9">
        <v>5003</v>
      </c>
      <c r="I8" s="9">
        <v>500</v>
      </c>
      <c r="J8" s="9">
        <v>5096</v>
      </c>
      <c r="K8" s="9">
        <v>1090</v>
      </c>
      <c r="L8" s="9">
        <v>301</v>
      </c>
      <c r="M8" s="9">
        <v>1064</v>
      </c>
      <c r="N8" s="9">
        <v>1479</v>
      </c>
      <c r="O8" s="9">
        <v>644</v>
      </c>
      <c r="P8" s="9">
        <v>153</v>
      </c>
      <c r="Q8" s="9">
        <v>2268</v>
      </c>
      <c r="R8" s="9">
        <v>2151</v>
      </c>
      <c r="S8" s="9">
        <v>283</v>
      </c>
      <c r="T8" s="9">
        <v>1329</v>
      </c>
      <c r="U8" s="9">
        <v>3786</v>
      </c>
      <c r="V8" s="9">
        <v>687</v>
      </c>
      <c r="W8" s="21"/>
      <c r="X8" s="9">
        <f>G8</f>
        <v>480312</v>
      </c>
      <c r="Y8" s="9">
        <f t="shared" si="0"/>
        <v>41100</v>
      </c>
      <c r="Z8" s="14">
        <f t="shared" si="1"/>
        <v>8.5569379903063014E-2</v>
      </c>
      <c r="AA8" s="18">
        <v>6</v>
      </c>
    </row>
    <row r="9" spans="1:27" ht="15.75" customHeight="1" x14ac:dyDescent="0.2">
      <c r="A9" s="5" t="s">
        <v>18</v>
      </c>
      <c r="B9" s="9">
        <v>151</v>
      </c>
      <c r="C9" s="9">
        <v>4</v>
      </c>
      <c r="D9" s="9">
        <v>489</v>
      </c>
      <c r="E9" s="9">
        <v>46</v>
      </c>
      <c r="F9" s="9">
        <v>56</v>
      </c>
      <c r="G9" s="9">
        <v>8473</v>
      </c>
      <c r="H9" s="8">
        <v>131944</v>
      </c>
      <c r="I9" s="9">
        <v>56</v>
      </c>
      <c r="J9" s="9">
        <v>226</v>
      </c>
      <c r="K9" s="9">
        <v>198</v>
      </c>
      <c r="L9" s="9">
        <v>269</v>
      </c>
      <c r="M9" s="9">
        <v>81</v>
      </c>
      <c r="N9" s="9">
        <v>302</v>
      </c>
      <c r="O9" s="9">
        <v>80</v>
      </c>
      <c r="P9" s="9">
        <v>12</v>
      </c>
      <c r="Q9" s="9">
        <v>455</v>
      </c>
      <c r="R9" s="9">
        <v>419</v>
      </c>
      <c r="S9" s="9">
        <v>36</v>
      </c>
      <c r="T9" s="9">
        <v>178</v>
      </c>
      <c r="U9" s="9">
        <v>615</v>
      </c>
      <c r="V9" s="9">
        <v>120</v>
      </c>
      <c r="W9" s="21"/>
      <c r="X9" s="9">
        <f>H9</f>
        <v>131944</v>
      </c>
      <c r="Y9" s="9">
        <f t="shared" si="0"/>
        <v>12266</v>
      </c>
      <c r="Z9" s="14">
        <f t="shared" si="1"/>
        <v>9.2963681561874734E-2</v>
      </c>
      <c r="AA9" s="18">
        <v>7</v>
      </c>
    </row>
    <row r="10" spans="1:27" ht="15.75" customHeight="1" x14ac:dyDescent="0.2">
      <c r="A10" s="5" t="s">
        <v>3</v>
      </c>
      <c r="B10" s="9">
        <v>5244</v>
      </c>
      <c r="C10" s="9">
        <v>134</v>
      </c>
      <c r="D10" s="9">
        <v>3234</v>
      </c>
      <c r="E10" s="9">
        <v>25</v>
      </c>
      <c r="F10" s="9">
        <v>51</v>
      </c>
      <c r="G10" s="9">
        <v>270</v>
      </c>
      <c r="H10" s="9">
        <v>90</v>
      </c>
      <c r="I10" s="8">
        <v>170895</v>
      </c>
      <c r="J10" s="9">
        <v>899</v>
      </c>
      <c r="K10" s="9">
        <v>2589</v>
      </c>
      <c r="L10" s="9">
        <v>109</v>
      </c>
      <c r="M10" s="9">
        <v>180</v>
      </c>
      <c r="N10" s="9">
        <v>524</v>
      </c>
      <c r="O10" s="9">
        <v>165</v>
      </c>
      <c r="P10" s="9">
        <v>36</v>
      </c>
      <c r="Q10" s="9">
        <v>1352</v>
      </c>
      <c r="R10" s="9">
        <v>1195</v>
      </c>
      <c r="S10" s="9">
        <v>162</v>
      </c>
      <c r="T10" s="9">
        <v>925</v>
      </c>
      <c r="U10" s="9">
        <v>2070</v>
      </c>
      <c r="V10" s="9">
        <v>812</v>
      </c>
      <c r="W10" s="21"/>
      <c r="X10" s="9">
        <f>I10</f>
        <v>170895</v>
      </c>
      <c r="Y10" s="9">
        <f t="shared" si="0"/>
        <v>20066</v>
      </c>
      <c r="Z10" s="14">
        <f t="shared" si="1"/>
        <v>0.11741712747593551</v>
      </c>
      <c r="AA10" s="18">
        <v>8</v>
      </c>
    </row>
    <row r="11" spans="1:27" ht="15.75" customHeight="1" x14ac:dyDescent="0.2">
      <c r="A11" s="5" t="s">
        <v>4</v>
      </c>
      <c r="B11" s="9">
        <v>1607</v>
      </c>
      <c r="C11" s="9">
        <v>59</v>
      </c>
      <c r="D11" s="9">
        <v>10834</v>
      </c>
      <c r="E11" s="9">
        <v>338</v>
      </c>
      <c r="F11" s="9">
        <v>620</v>
      </c>
      <c r="G11" s="9">
        <v>7243</v>
      </c>
      <c r="H11" s="9">
        <v>916</v>
      </c>
      <c r="I11" s="9">
        <v>1734</v>
      </c>
      <c r="J11" s="8">
        <v>503940</v>
      </c>
      <c r="K11" s="9">
        <v>7831</v>
      </c>
      <c r="L11" s="9">
        <v>1921</v>
      </c>
      <c r="M11" s="9">
        <v>10190</v>
      </c>
      <c r="N11" s="9">
        <v>3916</v>
      </c>
      <c r="O11" s="9">
        <v>4107</v>
      </c>
      <c r="P11" s="9">
        <v>778</v>
      </c>
      <c r="Q11" s="9">
        <v>5458</v>
      </c>
      <c r="R11" s="9">
        <v>7527</v>
      </c>
      <c r="S11" s="9">
        <v>1161</v>
      </c>
      <c r="T11" s="9">
        <v>5149</v>
      </c>
      <c r="U11" s="9">
        <v>6195</v>
      </c>
      <c r="V11" s="9">
        <v>1497</v>
      </c>
      <c r="W11" s="21"/>
      <c r="X11" s="9">
        <f>J11</f>
        <v>503940</v>
      </c>
      <c r="Y11" s="9">
        <f t="shared" si="0"/>
        <v>79081</v>
      </c>
      <c r="Z11" s="14">
        <f t="shared" si="1"/>
        <v>0.15692542763027345</v>
      </c>
      <c r="AA11" s="18">
        <v>9</v>
      </c>
    </row>
    <row r="12" spans="1:27" ht="15.75" customHeight="1" x14ac:dyDescent="0.2">
      <c r="A12" s="5" t="s">
        <v>5</v>
      </c>
      <c r="B12" s="9">
        <v>1131</v>
      </c>
      <c r="C12" s="9">
        <v>82</v>
      </c>
      <c r="D12" s="9">
        <v>2506</v>
      </c>
      <c r="E12" s="9">
        <v>77</v>
      </c>
      <c r="F12" s="9">
        <v>155</v>
      </c>
      <c r="G12" s="9">
        <v>1192</v>
      </c>
      <c r="H12" s="9">
        <v>225</v>
      </c>
      <c r="I12" s="9">
        <v>6584</v>
      </c>
      <c r="J12" s="9">
        <v>2648</v>
      </c>
      <c r="K12" s="8">
        <v>405699</v>
      </c>
      <c r="L12" s="9">
        <v>4021</v>
      </c>
      <c r="M12" s="9">
        <v>1255</v>
      </c>
      <c r="N12" s="9">
        <v>6842</v>
      </c>
      <c r="O12" s="9">
        <v>1022</v>
      </c>
      <c r="P12" s="9">
        <v>328</v>
      </c>
      <c r="Q12" s="9">
        <v>6439</v>
      </c>
      <c r="R12" s="9">
        <v>3201</v>
      </c>
      <c r="S12" s="9">
        <v>1099</v>
      </c>
      <c r="T12" s="9">
        <v>3815</v>
      </c>
      <c r="U12" s="9">
        <v>4026</v>
      </c>
      <c r="V12" s="9">
        <v>989</v>
      </c>
      <c r="W12" s="21"/>
      <c r="X12" s="9">
        <f>K12</f>
        <v>405699</v>
      </c>
      <c r="Y12" s="9">
        <f t="shared" si="0"/>
        <v>47637</v>
      </c>
      <c r="Z12" s="14">
        <f t="shared" si="1"/>
        <v>0.11741956475120717</v>
      </c>
      <c r="AA12" s="18">
        <v>10</v>
      </c>
    </row>
    <row r="13" spans="1:27" ht="15.75" customHeight="1" x14ac:dyDescent="0.2">
      <c r="A13" s="5" t="s">
        <v>6</v>
      </c>
      <c r="B13" s="9">
        <v>90</v>
      </c>
      <c r="C13" s="9">
        <v>3</v>
      </c>
      <c r="D13" s="9">
        <v>265</v>
      </c>
      <c r="E13" s="9">
        <v>13</v>
      </c>
      <c r="F13" s="9">
        <v>12</v>
      </c>
      <c r="G13" s="9">
        <v>77</v>
      </c>
      <c r="H13" s="9">
        <v>28</v>
      </c>
      <c r="I13" s="9">
        <v>57</v>
      </c>
      <c r="J13" s="9">
        <v>251</v>
      </c>
      <c r="K13" s="9">
        <v>2671</v>
      </c>
      <c r="L13" s="8">
        <v>104538</v>
      </c>
      <c r="M13" s="9">
        <v>1601</v>
      </c>
      <c r="N13" s="9">
        <v>8350</v>
      </c>
      <c r="O13" s="9">
        <v>420</v>
      </c>
      <c r="P13" s="9">
        <v>176</v>
      </c>
      <c r="Q13" s="9">
        <v>676</v>
      </c>
      <c r="R13" s="9">
        <v>864</v>
      </c>
      <c r="S13" s="9">
        <v>260</v>
      </c>
      <c r="T13" s="9">
        <v>674</v>
      </c>
      <c r="U13" s="9">
        <v>220</v>
      </c>
      <c r="V13" s="9">
        <v>106</v>
      </c>
      <c r="W13" s="21"/>
      <c r="X13" s="9">
        <f>L13</f>
        <v>104538</v>
      </c>
      <c r="Y13" s="9">
        <f t="shared" si="0"/>
        <v>16814</v>
      </c>
      <c r="Z13" s="14">
        <f t="shared" si="1"/>
        <v>0.16084103388241597</v>
      </c>
      <c r="AA13" s="18">
        <v>11</v>
      </c>
    </row>
    <row r="14" spans="1:27" ht="15.75" customHeight="1" x14ac:dyDescent="0.2">
      <c r="A14" s="5" t="s">
        <v>7</v>
      </c>
      <c r="B14" s="9">
        <v>187</v>
      </c>
      <c r="C14" s="9">
        <v>1</v>
      </c>
      <c r="D14" s="9">
        <v>711</v>
      </c>
      <c r="E14" s="9">
        <v>19</v>
      </c>
      <c r="F14" s="9">
        <v>27</v>
      </c>
      <c r="G14" s="9">
        <v>199</v>
      </c>
      <c r="H14" s="9">
        <v>49</v>
      </c>
      <c r="I14" s="9">
        <v>66</v>
      </c>
      <c r="J14" s="9">
        <v>1814</v>
      </c>
      <c r="K14" s="9">
        <v>367</v>
      </c>
      <c r="L14" s="9">
        <v>1227</v>
      </c>
      <c r="M14" s="8">
        <v>173161</v>
      </c>
      <c r="N14" s="9">
        <v>1620</v>
      </c>
      <c r="O14" s="9">
        <v>9952</v>
      </c>
      <c r="P14" s="9">
        <v>316</v>
      </c>
      <c r="Q14" s="9">
        <v>657</v>
      </c>
      <c r="R14" s="9">
        <v>1901</v>
      </c>
      <c r="S14" s="9">
        <v>144</v>
      </c>
      <c r="T14" s="9">
        <v>227</v>
      </c>
      <c r="U14" s="9">
        <v>254</v>
      </c>
      <c r="V14" s="9">
        <v>66</v>
      </c>
      <c r="W14" s="21"/>
      <c r="X14" s="9">
        <f>M14</f>
        <v>173161</v>
      </c>
      <c r="Y14" s="9">
        <f t="shared" si="0"/>
        <v>19804</v>
      </c>
      <c r="Z14" s="14">
        <f t="shared" si="1"/>
        <v>0.11436755389493015</v>
      </c>
      <c r="AA14" s="18">
        <v>12</v>
      </c>
    </row>
    <row r="15" spans="1:27" ht="15.75" customHeight="1" x14ac:dyDescent="0.2">
      <c r="A15" s="5" t="s">
        <v>8</v>
      </c>
      <c r="B15" s="9">
        <v>517</v>
      </c>
      <c r="C15" s="9">
        <v>24</v>
      </c>
      <c r="D15" s="9">
        <v>1243</v>
      </c>
      <c r="E15" s="9">
        <v>0</v>
      </c>
      <c r="F15" s="9">
        <v>0</v>
      </c>
      <c r="G15" s="9">
        <v>651</v>
      </c>
      <c r="H15" s="9">
        <v>208</v>
      </c>
      <c r="I15" s="9">
        <v>237</v>
      </c>
      <c r="J15" s="9">
        <v>813</v>
      </c>
      <c r="K15" s="9">
        <v>2468</v>
      </c>
      <c r="L15" s="9">
        <v>3394</v>
      </c>
      <c r="M15" s="9">
        <v>1620</v>
      </c>
      <c r="N15" s="8">
        <v>624044</v>
      </c>
      <c r="O15" s="9">
        <v>6658</v>
      </c>
      <c r="P15" s="9">
        <v>1779</v>
      </c>
      <c r="Q15" s="9">
        <v>15700</v>
      </c>
      <c r="R15" s="9">
        <v>5438</v>
      </c>
      <c r="S15" s="9">
        <v>1705</v>
      </c>
      <c r="T15" s="9">
        <v>8263</v>
      </c>
      <c r="U15" s="9">
        <v>4460</v>
      </c>
      <c r="V15" s="9">
        <v>1764</v>
      </c>
      <c r="W15" s="21"/>
      <c r="X15" s="9">
        <f>N15</f>
        <v>624044</v>
      </c>
      <c r="Y15" s="9">
        <f t="shared" si="0"/>
        <v>56942</v>
      </c>
      <c r="Z15" s="14">
        <f t="shared" si="1"/>
        <v>9.1246771061014934E-2</v>
      </c>
      <c r="AA15" s="18">
        <v>13</v>
      </c>
    </row>
    <row r="16" spans="1:27" ht="15.75" customHeight="1" x14ac:dyDescent="0.2">
      <c r="A16" s="5" t="s">
        <v>9</v>
      </c>
      <c r="B16" s="9">
        <v>187</v>
      </c>
      <c r="C16" s="9">
        <v>10</v>
      </c>
      <c r="D16" s="9">
        <v>496</v>
      </c>
      <c r="E16" s="9">
        <v>18</v>
      </c>
      <c r="F16" s="9">
        <v>16</v>
      </c>
      <c r="G16" s="9">
        <v>123</v>
      </c>
      <c r="H16" s="9">
        <v>37</v>
      </c>
      <c r="I16" s="9">
        <v>36</v>
      </c>
      <c r="J16" s="9">
        <v>280</v>
      </c>
      <c r="K16" s="9">
        <v>121</v>
      </c>
      <c r="L16" s="9">
        <v>160</v>
      </c>
      <c r="M16" s="9">
        <v>1426</v>
      </c>
      <c r="N16" s="9">
        <v>7735</v>
      </c>
      <c r="O16" s="8">
        <v>141098</v>
      </c>
      <c r="P16" s="9">
        <v>2613</v>
      </c>
      <c r="Q16" s="9">
        <v>847</v>
      </c>
      <c r="R16" s="9">
        <v>1786</v>
      </c>
      <c r="S16" s="9">
        <v>98</v>
      </c>
      <c r="T16" s="9">
        <v>188</v>
      </c>
      <c r="U16" s="9">
        <v>193</v>
      </c>
      <c r="V16" s="9">
        <v>50</v>
      </c>
      <c r="W16" s="21"/>
      <c r="X16" s="9">
        <f>O16</f>
        <v>141098</v>
      </c>
      <c r="Y16" s="9">
        <f t="shared" si="0"/>
        <v>16420</v>
      </c>
      <c r="Z16" s="14">
        <f t="shared" si="1"/>
        <v>0.11637301733546897</v>
      </c>
      <c r="AA16" s="18">
        <v>14</v>
      </c>
    </row>
    <row r="17" spans="1:27" ht="15.75" customHeight="1" x14ac:dyDescent="0.2">
      <c r="A17" s="5" t="s">
        <v>10</v>
      </c>
      <c r="B17" s="9">
        <v>63</v>
      </c>
      <c r="C17" s="9">
        <v>0</v>
      </c>
      <c r="D17" s="9">
        <v>113</v>
      </c>
      <c r="E17" s="9">
        <v>4</v>
      </c>
      <c r="F17" s="9">
        <v>7</v>
      </c>
      <c r="G17" s="9">
        <v>22</v>
      </c>
      <c r="H17" s="9">
        <v>4</v>
      </c>
      <c r="I17" s="9">
        <v>9</v>
      </c>
      <c r="J17" s="9">
        <v>54</v>
      </c>
      <c r="K17" s="9">
        <v>44</v>
      </c>
      <c r="L17" s="9">
        <v>27</v>
      </c>
      <c r="M17" s="9">
        <v>60</v>
      </c>
      <c r="N17" s="9">
        <v>2319</v>
      </c>
      <c r="O17" s="9">
        <v>1518</v>
      </c>
      <c r="P17" s="8">
        <v>36388</v>
      </c>
      <c r="Q17" s="9">
        <v>6203</v>
      </c>
      <c r="R17" s="9">
        <v>2444</v>
      </c>
      <c r="S17" s="9">
        <v>113</v>
      </c>
      <c r="T17" s="9">
        <v>159</v>
      </c>
      <c r="U17" s="9">
        <v>52</v>
      </c>
      <c r="V17" s="9">
        <v>18</v>
      </c>
      <c r="W17" s="21"/>
      <c r="X17" s="9">
        <f>P17</f>
        <v>36388</v>
      </c>
      <c r="Y17" s="9">
        <f t="shared" si="0"/>
        <v>13233</v>
      </c>
      <c r="Z17" s="14">
        <f t="shared" si="1"/>
        <v>0.3636638452237001</v>
      </c>
      <c r="AA17" s="18">
        <v>15</v>
      </c>
    </row>
    <row r="18" spans="1:27" ht="15.75" customHeight="1" x14ac:dyDescent="0.2">
      <c r="A18" s="5" t="s">
        <v>11</v>
      </c>
      <c r="B18" s="9">
        <v>482</v>
      </c>
      <c r="C18" s="9">
        <v>5</v>
      </c>
      <c r="D18" s="9">
        <v>1342</v>
      </c>
      <c r="E18" s="9">
        <v>41</v>
      </c>
      <c r="F18" s="9">
        <v>56</v>
      </c>
      <c r="G18" s="9">
        <v>408</v>
      </c>
      <c r="H18" s="9">
        <v>194</v>
      </c>
      <c r="I18" s="9">
        <v>149</v>
      </c>
      <c r="J18" s="9">
        <v>1027</v>
      </c>
      <c r="K18" s="9">
        <v>803</v>
      </c>
      <c r="L18" s="9">
        <v>173</v>
      </c>
      <c r="M18" s="9">
        <v>251</v>
      </c>
      <c r="N18" s="9">
        <v>4338</v>
      </c>
      <c r="O18" s="9">
        <v>422</v>
      </c>
      <c r="P18" s="9">
        <v>735</v>
      </c>
      <c r="Q18" s="8">
        <v>663149</v>
      </c>
      <c r="R18" s="9">
        <v>1497</v>
      </c>
      <c r="S18" s="9">
        <v>1977</v>
      </c>
      <c r="T18" s="9">
        <v>1566</v>
      </c>
      <c r="U18" s="9">
        <v>556</v>
      </c>
      <c r="V18" s="9">
        <v>133</v>
      </c>
      <c r="W18" s="21"/>
      <c r="X18" s="9">
        <f>Q18</f>
        <v>663149</v>
      </c>
      <c r="Y18" s="9">
        <f t="shared" si="0"/>
        <v>16155</v>
      </c>
      <c r="Z18" s="14">
        <f t="shared" si="1"/>
        <v>2.4361041033010681E-2</v>
      </c>
      <c r="AA18" s="18">
        <v>16</v>
      </c>
    </row>
    <row r="19" spans="1:27" ht="15.75" customHeight="1" x14ac:dyDescent="0.2">
      <c r="A19" s="5" t="s">
        <v>12</v>
      </c>
      <c r="B19" s="9">
        <v>617</v>
      </c>
      <c r="C19" s="9">
        <v>7</v>
      </c>
      <c r="D19" s="9">
        <v>1631</v>
      </c>
      <c r="E19" s="9">
        <v>46</v>
      </c>
      <c r="F19" s="9">
        <v>61</v>
      </c>
      <c r="G19" s="9">
        <v>419</v>
      </c>
      <c r="H19" s="9">
        <v>154</v>
      </c>
      <c r="I19" s="9">
        <v>116</v>
      </c>
      <c r="J19" s="9">
        <v>822</v>
      </c>
      <c r="K19" s="9">
        <v>393</v>
      </c>
      <c r="L19" s="9">
        <v>66</v>
      </c>
      <c r="M19" s="9">
        <v>303</v>
      </c>
      <c r="N19" s="9">
        <v>1322</v>
      </c>
      <c r="O19" s="9">
        <v>769</v>
      </c>
      <c r="P19" s="9">
        <v>1158</v>
      </c>
      <c r="Q19" s="9">
        <v>4611</v>
      </c>
      <c r="R19" s="8">
        <v>555951</v>
      </c>
      <c r="S19" s="9">
        <v>6116</v>
      </c>
      <c r="T19" s="9">
        <v>3055</v>
      </c>
      <c r="U19" s="9">
        <v>699</v>
      </c>
      <c r="V19" s="9">
        <v>80</v>
      </c>
      <c r="W19" s="21"/>
      <c r="X19" s="9">
        <f>R19</f>
        <v>555951</v>
      </c>
      <c r="Y19" s="9">
        <f t="shared" si="0"/>
        <v>22445</v>
      </c>
      <c r="Z19" s="14">
        <f t="shared" si="1"/>
        <v>4.0372263023180102E-2</v>
      </c>
      <c r="AA19" s="18">
        <v>17</v>
      </c>
    </row>
    <row r="20" spans="1:27" ht="15.75" customHeight="1" x14ac:dyDescent="0.2">
      <c r="A20" s="5" t="s">
        <v>13</v>
      </c>
      <c r="B20" s="9">
        <v>88</v>
      </c>
      <c r="C20" s="9">
        <v>1</v>
      </c>
      <c r="D20" s="9">
        <v>196</v>
      </c>
      <c r="E20" s="9">
        <v>5</v>
      </c>
      <c r="F20" s="9">
        <v>7</v>
      </c>
      <c r="G20" s="9">
        <v>23</v>
      </c>
      <c r="H20" s="9">
        <v>12</v>
      </c>
      <c r="I20" s="9">
        <v>9</v>
      </c>
      <c r="J20" s="9">
        <v>94</v>
      </c>
      <c r="K20" s="9">
        <v>59</v>
      </c>
      <c r="L20" s="9">
        <v>14</v>
      </c>
      <c r="M20" s="9">
        <v>15</v>
      </c>
      <c r="N20" s="9">
        <v>149</v>
      </c>
      <c r="O20" s="9">
        <v>16</v>
      </c>
      <c r="P20" s="9">
        <v>15</v>
      </c>
      <c r="Q20" s="9">
        <v>3919</v>
      </c>
      <c r="R20" s="9">
        <v>3001</v>
      </c>
      <c r="S20" s="8">
        <v>51653</v>
      </c>
      <c r="T20" s="9">
        <v>1488</v>
      </c>
      <c r="U20" s="9">
        <v>54</v>
      </c>
      <c r="V20" s="9">
        <v>5</v>
      </c>
      <c r="W20" s="21"/>
      <c r="X20" s="9">
        <f>S20</f>
        <v>51653</v>
      </c>
      <c r="Y20" s="9">
        <f t="shared" si="0"/>
        <v>9170</v>
      </c>
      <c r="Z20" s="14">
        <f t="shared" si="1"/>
        <v>0.17753083073587206</v>
      </c>
      <c r="AA20" s="18">
        <v>18</v>
      </c>
    </row>
    <row r="21" spans="1:27" ht="15.75" customHeight="1" x14ac:dyDescent="0.2">
      <c r="A21" s="5" t="s">
        <v>14</v>
      </c>
      <c r="B21" s="9">
        <v>516</v>
      </c>
      <c r="C21" s="9">
        <v>31</v>
      </c>
      <c r="D21" s="9">
        <v>979</v>
      </c>
      <c r="E21" s="9">
        <v>29</v>
      </c>
      <c r="F21" s="9">
        <v>13</v>
      </c>
      <c r="G21" s="9">
        <v>113</v>
      </c>
      <c r="H21" s="9">
        <v>45</v>
      </c>
      <c r="I21" s="9">
        <v>117</v>
      </c>
      <c r="J21" s="9">
        <v>280</v>
      </c>
      <c r="K21" s="9">
        <v>194</v>
      </c>
      <c r="L21" s="9">
        <v>43</v>
      </c>
      <c r="M21" s="9">
        <v>36</v>
      </c>
      <c r="N21" s="9">
        <v>636</v>
      </c>
      <c r="O21" s="9">
        <v>45</v>
      </c>
      <c r="P21" s="9">
        <v>10</v>
      </c>
      <c r="Q21" s="9">
        <v>932</v>
      </c>
      <c r="R21" s="9">
        <v>284</v>
      </c>
      <c r="S21" s="9">
        <v>719</v>
      </c>
      <c r="T21" s="8">
        <v>203656</v>
      </c>
      <c r="U21" s="9">
        <v>1083</v>
      </c>
      <c r="V21" s="9">
        <v>17</v>
      </c>
      <c r="W21" s="21"/>
      <c r="X21" s="9">
        <f>T21</f>
        <v>203656</v>
      </c>
      <c r="Y21" s="9">
        <f t="shared" si="0"/>
        <v>6122</v>
      </c>
      <c r="Z21" s="14">
        <f t="shared" si="1"/>
        <v>3.0060494166633932E-2</v>
      </c>
      <c r="AA21" s="18">
        <v>19</v>
      </c>
    </row>
    <row r="22" spans="1:27" ht="15.75" customHeight="1" x14ac:dyDescent="0.2">
      <c r="A22" s="5" t="s">
        <v>15</v>
      </c>
      <c r="B22" s="9">
        <v>553</v>
      </c>
      <c r="C22" s="9">
        <v>12</v>
      </c>
      <c r="D22" s="9">
        <v>1420</v>
      </c>
      <c r="E22" s="9">
        <v>19</v>
      </c>
      <c r="F22" s="9">
        <v>26</v>
      </c>
      <c r="G22" s="9">
        <v>368</v>
      </c>
      <c r="H22" s="9">
        <v>148</v>
      </c>
      <c r="I22" s="9">
        <v>151</v>
      </c>
      <c r="J22" s="9">
        <v>499</v>
      </c>
      <c r="K22" s="9">
        <v>326</v>
      </c>
      <c r="L22" s="9">
        <v>64</v>
      </c>
      <c r="M22" s="9">
        <v>91</v>
      </c>
      <c r="N22" s="9">
        <v>671</v>
      </c>
      <c r="O22" s="9">
        <v>52</v>
      </c>
      <c r="P22" s="9">
        <v>5</v>
      </c>
      <c r="Q22" s="9">
        <v>327</v>
      </c>
      <c r="R22" s="9">
        <v>246</v>
      </c>
      <c r="S22" s="9">
        <v>52</v>
      </c>
      <c r="T22" s="9">
        <v>4994</v>
      </c>
      <c r="U22" s="8">
        <v>565764</v>
      </c>
      <c r="V22" s="9">
        <v>92</v>
      </c>
      <c r="W22" s="21"/>
      <c r="X22" s="9">
        <f>U22</f>
        <v>565764</v>
      </c>
      <c r="Y22" s="9">
        <f t="shared" si="0"/>
        <v>10116</v>
      </c>
      <c r="Z22" s="16" t="s">
        <v>28</v>
      </c>
      <c r="AA22" s="18">
        <v>20</v>
      </c>
    </row>
    <row r="23" spans="1:27" ht="15.75" customHeight="1" x14ac:dyDescent="0.2">
      <c r="A23" s="5" t="s">
        <v>16</v>
      </c>
      <c r="B23" s="9">
        <v>447</v>
      </c>
      <c r="C23" s="9">
        <v>15</v>
      </c>
      <c r="D23" s="9">
        <v>1081</v>
      </c>
      <c r="E23" s="9">
        <v>29</v>
      </c>
      <c r="F23" s="9">
        <v>23</v>
      </c>
      <c r="G23" s="9">
        <v>228</v>
      </c>
      <c r="H23" s="9">
        <v>67</v>
      </c>
      <c r="I23" s="9">
        <v>221</v>
      </c>
      <c r="J23" s="9">
        <v>277</v>
      </c>
      <c r="K23" s="9">
        <v>296</v>
      </c>
      <c r="L23" s="9">
        <v>44</v>
      </c>
      <c r="M23" s="9">
        <v>58</v>
      </c>
      <c r="N23" s="9">
        <v>658</v>
      </c>
      <c r="O23" s="9">
        <v>37</v>
      </c>
      <c r="P23" s="9">
        <v>5</v>
      </c>
      <c r="Q23" s="9">
        <v>171</v>
      </c>
      <c r="R23" s="9">
        <v>69</v>
      </c>
      <c r="S23" s="9">
        <v>10</v>
      </c>
      <c r="T23" s="9">
        <v>36</v>
      </c>
      <c r="U23" s="9">
        <v>123</v>
      </c>
      <c r="V23" s="8">
        <v>198957</v>
      </c>
      <c r="W23" s="21"/>
      <c r="X23" s="9">
        <f>V23</f>
        <v>198957</v>
      </c>
      <c r="Y23" s="9">
        <f t="shared" si="0"/>
        <v>3895</v>
      </c>
      <c r="Z23" s="14">
        <f t="shared" si="1"/>
        <v>1.9577094548068174E-2</v>
      </c>
      <c r="AA23" s="18">
        <v>21</v>
      </c>
    </row>
    <row r="24" spans="1:27" ht="15.75" customHeight="1" x14ac:dyDescent="0.2">
      <c r="A24" s="5" t="s">
        <v>19</v>
      </c>
      <c r="B24" s="9">
        <f t="shared" ref="B24:V24" si="2">SUM(B3:B23)</f>
        <v>493057</v>
      </c>
      <c r="C24" s="9">
        <f t="shared" si="2"/>
        <v>16157</v>
      </c>
      <c r="D24" s="9">
        <f t="shared" si="2"/>
        <v>1170535</v>
      </c>
      <c r="E24" s="9">
        <f t="shared" si="2"/>
        <v>63382</v>
      </c>
      <c r="F24" s="9">
        <f t="shared" si="2"/>
        <v>56580</v>
      </c>
      <c r="G24" s="9">
        <f t="shared" si="2"/>
        <v>510050</v>
      </c>
      <c r="H24" s="9">
        <f t="shared" si="2"/>
        <v>140721</v>
      </c>
      <c r="I24" s="9">
        <f t="shared" si="2"/>
        <v>196277</v>
      </c>
      <c r="J24" s="9">
        <f t="shared" si="2"/>
        <v>534130</v>
      </c>
      <c r="K24" s="9">
        <f t="shared" si="2"/>
        <v>431106</v>
      </c>
      <c r="L24" s="9">
        <f t="shared" si="2"/>
        <v>117424</v>
      </c>
      <c r="M24" s="9">
        <f t="shared" si="2"/>
        <v>193951</v>
      </c>
      <c r="N24" s="9">
        <f t="shared" si="2"/>
        <v>669888</v>
      </c>
      <c r="O24" s="9">
        <f t="shared" si="2"/>
        <v>169114</v>
      </c>
      <c r="P24" s="9">
        <f t="shared" si="2"/>
        <v>45071</v>
      </c>
      <c r="Q24" s="9">
        <f t="shared" si="2"/>
        <v>721806</v>
      </c>
      <c r="R24" s="9">
        <f t="shared" si="2"/>
        <v>597397</v>
      </c>
      <c r="S24" s="9">
        <f t="shared" si="2"/>
        <v>67189</v>
      </c>
      <c r="T24" s="9">
        <f t="shared" si="2"/>
        <v>245382</v>
      </c>
      <c r="U24" s="9">
        <f t="shared" si="2"/>
        <v>605008</v>
      </c>
      <c r="V24" s="9">
        <f t="shared" si="2"/>
        <v>209691</v>
      </c>
      <c r="W24" s="21"/>
      <c r="X24" s="8">
        <f>SUM(B24:V24)</f>
        <v>7253916</v>
      </c>
      <c r="Y24" s="9">
        <f t="shared" si="0"/>
        <v>0</v>
      </c>
      <c r="Z24" s="14">
        <f t="shared" si="1"/>
        <v>0</v>
      </c>
    </row>
    <row r="25" spans="1:27" ht="15.75" customHeight="1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1"/>
      <c r="X25" s="7"/>
      <c r="Y25" s="7"/>
      <c r="Z25" s="7"/>
    </row>
    <row r="26" spans="1:27" s="7" customFormat="1" ht="15.75" customHeight="1" x14ac:dyDescent="0.2">
      <c r="A26" s="5" t="s">
        <v>25</v>
      </c>
      <c r="B26" s="9">
        <f>B3</f>
        <v>460257</v>
      </c>
      <c r="C26" s="9">
        <f>C4</f>
        <v>12608</v>
      </c>
      <c r="D26" s="9">
        <f>D5</f>
        <v>1126648</v>
      </c>
      <c r="E26" s="9">
        <f>E6</f>
        <v>60474</v>
      </c>
      <c r="F26" s="9">
        <f>F7</f>
        <v>47704</v>
      </c>
      <c r="G26" s="9">
        <f>G8</f>
        <v>480312</v>
      </c>
      <c r="H26" s="9">
        <f>H9</f>
        <v>131944</v>
      </c>
      <c r="I26" s="9">
        <f>I10</f>
        <v>170895</v>
      </c>
      <c r="J26" s="9">
        <f>J11</f>
        <v>503940</v>
      </c>
      <c r="K26" s="9">
        <f>K12</f>
        <v>405699</v>
      </c>
      <c r="L26" s="9">
        <f>L13</f>
        <v>104538</v>
      </c>
      <c r="M26" s="9">
        <f>M14</f>
        <v>173161</v>
      </c>
      <c r="N26" s="9">
        <f>N15</f>
        <v>624044</v>
      </c>
      <c r="O26" s="9">
        <f>O16</f>
        <v>141098</v>
      </c>
      <c r="P26" s="9">
        <f>P17</f>
        <v>36388</v>
      </c>
      <c r="Q26" s="9">
        <f>Q18</f>
        <v>663149</v>
      </c>
      <c r="R26" s="9">
        <f>R19</f>
        <v>555951</v>
      </c>
      <c r="S26" s="9">
        <f>S20</f>
        <v>51653</v>
      </c>
      <c r="T26" s="9">
        <f>T21</f>
        <v>203656</v>
      </c>
      <c r="U26" s="9">
        <f>U22</f>
        <v>565764</v>
      </c>
      <c r="V26" s="9">
        <f>V23</f>
        <v>198957</v>
      </c>
      <c r="W26" s="12"/>
    </row>
    <row r="27" spans="1:27" s="7" customFormat="1" ht="15.75" customHeight="1" x14ac:dyDescent="0.2">
      <c r="A27" s="5" t="s">
        <v>26</v>
      </c>
      <c r="B27" s="9">
        <f>SUM(B3:B23)-B26</f>
        <v>32800</v>
      </c>
      <c r="C27" s="9">
        <f t="shared" ref="C27:V27" si="3">SUM(C3:C23)-C26</f>
        <v>3549</v>
      </c>
      <c r="D27" s="9">
        <f t="shared" si="3"/>
        <v>43887</v>
      </c>
      <c r="E27" s="9">
        <f t="shared" si="3"/>
        <v>2908</v>
      </c>
      <c r="F27" s="9">
        <f t="shared" si="3"/>
        <v>8876</v>
      </c>
      <c r="G27" s="9">
        <f t="shared" si="3"/>
        <v>29738</v>
      </c>
      <c r="H27" s="9">
        <f t="shared" si="3"/>
        <v>8777</v>
      </c>
      <c r="I27" s="9">
        <f t="shared" si="3"/>
        <v>25382</v>
      </c>
      <c r="J27" s="9">
        <f t="shared" si="3"/>
        <v>30190</v>
      </c>
      <c r="K27" s="9">
        <f t="shared" si="3"/>
        <v>25407</v>
      </c>
      <c r="L27" s="9">
        <f t="shared" si="3"/>
        <v>12886</v>
      </c>
      <c r="M27" s="9">
        <f t="shared" si="3"/>
        <v>20790</v>
      </c>
      <c r="N27" s="9">
        <f t="shared" si="3"/>
        <v>45844</v>
      </c>
      <c r="O27" s="9">
        <f t="shared" si="3"/>
        <v>28016</v>
      </c>
      <c r="P27" s="9">
        <f t="shared" si="3"/>
        <v>8683</v>
      </c>
      <c r="Q27" s="9">
        <f t="shared" si="3"/>
        <v>58657</v>
      </c>
      <c r="R27" s="9">
        <f t="shared" si="3"/>
        <v>41446</v>
      </c>
      <c r="S27" s="9">
        <f t="shared" si="3"/>
        <v>15536</v>
      </c>
      <c r="T27" s="9">
        <f t="shared" si="3"/>
        <v>41726</v>
      </c>
      <c r="U27" s="9">
        <f t="shared" si="3"/>
        <v>39244</v>
      </c>
      <c r="V27" s="9">
        <f t="shared" si="3"/>
        <v>10734</v>
      </c>
      <c r="W27" s="10"/>
    </row>
    <row r="28" spans="1:27" ht="15.75" customHeight="1" x14ac:dyDescent="0.2">
      <c r="A28" s="5" t="s">
        <v>26</v>
      </c>
      <c r="B28" s="14">
        <f t="shared" ref="B28:T28" si="4">B27/B26</f>
        <v>7.1264532641545919E-2</v>
      </c>
      <c r="C28" s="14">
        <f t="shared" si="4"/>
        <v>0.28148794416243655</v>
      </c>
      <c r="D28" s="14">
        <f t="shared" si="4"/>
        <v>3.895360396503611E-2</v>
      </c>
      <c r="E28" s="14">
        <f t="shared" si="4"/>
        <v>4.8086781096008203E-2</v>
      </c>
      <c r="F28" s="14">
        <f t="shared" si="4"/>
        <v>0.18606406171390238</v>
      </c>
      <c r="G28" s="14">
        <f t="shared" si="4"/>
        <v>6.1913922616965641E-2</v>
      </c>
      <c r="H28" s="14">
        <f t="shared" si="4"/>
        <v>6.6520645122173039E-2</v>
      </c>
      <c r="I28" s="14">
        <f t="shared" si="4"/>
        <v>0.14852394745311448</v>
      </c>
      <c r="J28" s="14">
        <f t="shared" si="4"/>
        <v>5.9907925546692067E-2</v>
      </c>
      <c r="K28" s="14">
        <f t="shared" si="4"/>
        <v>6.2625246796270143E-2</v>
      </c>
      <c r="L28" s="14">
        <f t="shared" si="4"/>
        <v>0.12326618071897301</v>
      </c>
      <c r="M28" s="14">
        <f t="shared" si="4"/>
        <v>0.12006167670549373</v>
      </c>
      <c r="N28" s="14">
        <f t="shared" si="4"/>
        <v>7.3462768650928462E-2</v>
      </c>
      <c r="O28" s="14">
        <f t="shared" si="4"/>
        <v>0.19855703128322158</v>
      </c>
      <c r="P28" s="14">
        <f t="shared" si="4"/>
        <v>0.23862262284269539</v>
      </c>
      <c r="Q28" s="14">
        <f t="shared" si="4"/>
        <v>8.8452218128957441E-2</v>
      </c>
      <c r="R28" s="14">
        <f t="shared" si="4"/>
        <v>7.4549735498272332E-2</v>
      </c>
      <c r="S28" s="14">
        <f t="shared" si="4"/>
        <v>0.3007763343852245</v>
      </c>
      <c r="T28" s="14">
        <f t="shared" si="4"/>
        <v>0.20488470754605806</v>
      </c>
      <c r="U28" s="15" t="s">
        <v>28</v>
      </c>
      <c r="V28" s="14">
        <f>V27/V26</f>
        <v>5.3951356323225619E-2</v>
      </c>
    </row>
    <row r="29" spans="1:27" s="7" customFormat="1" ht="15.75" customHeight="1" x14ac:dyDescent="0.2">
      <c r="A29" s="6"/>
      <c r="S29" s="13"/>
    </row>
    <row r="30" spans="1:27" ht="15.75" customHeight="1" x14ac:dyDescent="0.2">
      <c r="A30" s="5" t="s">
        <v>27</v>
      </c>
      <c r="B30" s="17">
        <f>Z3-B28</f>
        <v>-1.1072074949430424E-2</v>
      </c>
      <c r="C30" s="17">
        <f>Z4-C28</f>
        <v>-0.15625</v>
      </c>
      <c r="D30" s="17">
        <f>Z5-D28</f>
        <v>5.4497056755969914E-2</v>
      </c>
      <c r="E30" s="17">
        <f>Z6-E28</f>
        <v>2.5829282005489958E-2</v>
      </c>
      <c r="F30" s="17">
        <f>Z7-F28</f>
        <v>-8.6051484152272331E-2</v>
      </c>
      <c r="G30" s="17">
        <f>Z8-G28</f>
        <v>2.3655457286097373E-2</v>
      </c>
      <c r="H30" s="17">
        <f>Z9-H28</f>
        <v>2.6443036439701695E-2</v>
      </c>
      <c r="I30" s="17">
        <f>Z10-I28</f>
        <v>-3.1106819977178971E-2</v>
      </c>
      <c r="J30" s="17">
        <f>Z11-J28</f>
        <v>9.7017502083581383E-2</v>
      </c>
      <c r="K30" s="17">
        <f>Z12-K28</f>
        <v>5.4794317954937027E-2</v>
      </c>
      <c r="L30" s="17">
        <f>Z13-L28</f>
        <v>3.7574853163442959E-2</v>
      </c>
      <c r="M30" s="17">
        <f>Z14-M28</f>
        <v>-5.6941228105635705E-3</v>
      </c>
      <c r="N30" s="17">
        <f>Z15-N28</f>
        <v>1.7784002410086472E-2</v>
      </c>
      <c r="O30" s="17">
        <f>Z16-O28</f>
        <v>-8.2184013947752613E-2</v>
      </c>
      <c r="P30" s="17">
        <f>Z17-P28</f>
        <v>0.12504122238100471</v>
      </c>
      <c r="Q30" s="17">
        <f>Z18-Q28</f>
        <v>-6.4091177095946764E-2</v>
      </c>
      <c r="R30" s="17">
        <f>Z19-R28</f>
        <v>-3.417747247509223E-2</v>
      </c>
      <c r="S30" s="17">
        <f>Z20-S28</f>
        <v>-0.12324550364935244</v>
      </c>
      <c r="T30" s="17">
        <f>Z21-T28</f>
        <v>-0.17482421337942414</v>
      </c>
      <c r="U30" s="19" t="s">
        <v>28</v>
      </c>
      <c r="V30" s="17">
        <f>Z23-V28</f>
        <v>-3.4374261775157441E-2</v>
      </c>
    </row>
    <row r="31" spans="1:27" x14ac:dyDescent="0.2">
      <c r="B31" s="18">
        <v>1</v>
      </c>
      <c r="C31" s="18">
        <v>2</v>
      </c>
      <c r="D31" s="18">
        <v>3</v>
      </c>
      <c r="E31" s="18">
        <v>4</v>
      </c>
      <c r="F31" s="18">
        <v>5</v>
      </c>
      <c r="G31" s="18">
        <v>6</v>
      </c>
      <c r="H31" s="18">
        <v>7</v>
      </c>
      <c r="I31" s="18">
        <v>8</v>
      </c>
      <c r="J31" s="18">
        <v>9</v>
      </c>
      <c r="K31" s="18">
        <v>10</v>
      </c>
      <c r="L31" s="18">
        <v>11</v>
      </c>
      <c r="M31" s="18">
        <v>12</v>
      </c>
      <c r="N31" s="18">
        <v>13</v>
      </c>
      <c r="O31" s="18">
        <v>14</v>
      </c>
      <c r="P31" s="18">
        <v>15</v>
      </c>
      <c r="Q31" s="18">
        <v>16</v>
      </c>
      <c r="R31" s="18">
        <v>17</v>
      </c>
      <c r="S31" s="18">
        <v>18</v>
      </c>
      <c r="T31" s="18">
        <v>19</v>
      </c>
      <c r="U31" s="18">
        <v>20</v>
      </c>
      <c r="V31" s="18">
        <v>21</v>
      </c>
    </row>
  </sheetData>
  <mergeCells count="1">
    <mergeCell ref="B1:V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opLeftCell="A7" workbookViewId="0">
      <selection activeCell="A7" sqref="A1:XFD1048576"/>
    </sheetView>
  </sheetViews>
  <sheetFormatPr defaultRowHeight="12.75" x14ac:dyDescent="0.2"/>
  <cols>
    <col min="1" max="1" width="23.42578125" style="3" customWidth="1"/>
    <col min="2" max="3" width="9.28515625" style="3" bestFit="1" customWidth="1"/>
    <col min="4" max="4" width="10.140625" style="3" bestFit="1" customWidth="1"/>
    <col min="5" max="22" width="9.28515625" style="3" bestFit="1" customWidth="1"/>
    <col min="23" max="23" width="3.85546875" style="7" customWidth="1"/>
    <col min="24" max="24" width="10.140625" style="3" bestFit="1" customWidth="1"/>
    <col min="25" max="16384" width="9.140625" style="3"/>
  </cols>
  <sheetData>
    <row r="1" spans="1:27" x14ac:dyDescent="0.2">
      <c r="A1" s="2"/>
      <c r="B1" s="32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11"/>
    </row>
    <row r="2" spans="1:27" ht="78" customHeight="1" x14ac:dyDescent="0.2">
      <c r="A2" s="4" t="s">
        <v>23</v>
      </c>
      <c r="B2" s="1" t="s">
        <v>0</v>
      </c>
      <c r="C2" s="1" t="s">
        <v>17</v>
      </c>
      <c r="D2" s="1" t="s">
        <v>1</v>
      </c>
      <c r="E2" s="1" t="s">
        <v>22</v>
      </c>
      <c r="F2" s="1" t="s">
        <v>21</v>
      </c>
      <c r="G2" s="1" t="s">
        <v>2</v>
      </c>
      <c r="H2" s="1" t="s">
        <v>18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21"/>
      <c r="X2" s="1" t="s">
        <v>25</v>
      </c>
      <c r="Y2" s="1" t="s">
        <v>29</v>
      </c>
      <c r="Z2" s="1" t="s">
        <v>29</v>
      </c>
    </row>
    <row r="3" spans="1:27" ht="15.75" customHeight="1" x14ac:dyDescent="0.2">
      <c r="A3" s="5" t="s">
        <v>0</v>
      </c>
      <c r="B3" s="8">
        <v>414208</v>
      </c>
      <c r="C3" s="9">
        <v>1681</v>
      </c>
      <c r="D3" s="9">
        <v>7533</v>
      </c>
      <c r="E3" s="9">
        <v>23</v>
      </c>
      <c r="F3" s="9">
        <v>46</v>
      </c>
      <c r="G3" s="9">
        <v>337</v>
      </c>
      <c r="H3" s="9">
        <v>105</v>
      </c>
      <c r="I3" s="9">
        <v>8119</v>
      </c>
      <c r="J3" s="9">
        <v>601</v>
      </c>
      <c r="K3" s="9">
        <v>672</v>
      </c>
      <c r="L3" s="9">
        <v>74</v>
      </c>
      <c r="M3" s="9">
        <v>173</v>
      </c>
      <c r="N3" s="9">
        <v>617</v>
      </c>
      <c r="O3" s="9">
        <v>189</v>
      </c>
      <c r="P3" s="9">
        <v>66</v>
      </c>
      <c r="Q3" s="9">
        <v>1261</v>
      </c>
      <c r="R3" s="9">
        <v>883</v>
      </c>
      <c r="S3" s="9">
        <v>234</v>
      </c>
      <c r="T3" s="9">
        <v>1424</v>
      </c>
      <c r="U3" s="9">
        <v>1547</v>
      </c>
      <c r="V3" s="9">
        <v>502</v>
      </c>
      <c r="W3" s="21"/>
      <c r="X3" s="9">
        <f>B3</f>
        <v>414208</v>
      </c>
      <c r="Y3" s="9">
        <f t="shared" ref="Y3:Y24" si="0">SUM(B3:V3)-X3</f>
        <v>26087</v>
      </c>
      <c r="Z3" s="14">
        <f>Y3/X3</f>
        <v>6.2980434950556247E-2</v>
      </c>
      <c r="AA3" s="18">
        <v>1</v>
      </c>
    </row>
    <row r="4" spans="1:27" ht="15.75" customHeight="1" x14ac:dyDescent="0.2">
      <c r="A4" s="5" t="s">
        <v>17</v>
      </c>
      <c r="B4" s="9">
        <v>975</v>
      </c>
      <c r="C4" s="8">
        <v>13380</v>
      </c>
      <c r="D4" s="9">
        <v>255</v>
      </c>
      <c r="E4" s="9">
        <v>1</v>
      </c>
      <c r="F4" s="9">
        <v>2</v>
      </c>
      <c r="G4" s="9">
        <v>19</v>
      </c>
      <c r="H4" s="9">
        <v>2</v>
      </c>
      <c r="I4" s="9">
        <v>157</v>
      </c>
      <c r="J4" s="9">
        <v>32</v>
      </c>
      <c r="K4" s="9">
        <v>37</v>
      </c>
      <c r="L4" s="9">
        <v>6</v>
      </c>
      <c r="M4" s="9">
        <v>5</v>
      </c>
      <c r="N4" s="9">
        <v>34</v>
      </c>
      <c r="O4" s="9">
        <v>9</v>
      </c>
      <c r="P4" s="9">
        <v>1</v>
      </c>
      <c r="Q4" s="9">
        <v>16</v>
      </c>
      <c r="R4" s="9">
        <v>16</v>
      </c>
      <c r="S4" s="9">
        <v>4</v>
      </c>
      <c r="T4" s="9">
        <v>73</v>
      </c>
      <c r="U4" s="9">
        <v>26</v>
      </c>
      <c r="V4" s="9">
        <v>32</v>
      </c>
      <c r="W4" s="21"/>
      <c r="X4" s="9">
        <f>C4</f>
        <v>13380</v>
      </c>
      <c r="Y4" s="9">
        <f t="shared" si="0"/>
        <v>1702</v>
      </c>
      <c r="Z4" s="14">
        <f t="shared" ref="Z4:Z24" si="1">Y4/X4</f>
        <v>0.12720478325859491</v>
      </c>
      <c r="AA4" s="18">
        <v>2</v>
      </c>
    </row>
    <row r="5" spans="1:27" ht="15.75" customHeight="1" x14ac:dyDescent="0.2">
      <c r="A5" s="5" t="s">
        <v>1</v>
      </c>
      <c r="B5" s="9">
        <v>19219</v>
      </c>
      <c r="C5" s="9">
        <v>487</v>
      </c>
      <c r="D5" s="8">
        <v>992005</v>
      </c>
      <c r="E5" s="9">
        <v>412</v>
      </c>
      <c r="F5" s="9">
        <v>1426</v>
      </c>
      <c r="G5" s="9">
        <v>8063</v>
      </c>
      <c r="H5" s="9">
        <v>1171</v>
      </c>
      <c r="I5" s="9">
        <v>7155</v>
      </c>
      <c r="J5" s="9">
        <v>13763</v>
      </c>
      <c r="K5" s="9">
        <v>4922</v>
      </c>
      <c r="L5" s="9">
        <v>1029</v>
      </c>
      <c r="M5" s="9">
        <v>2669</v>
      </c>
      <c r="N5" s="9">
        <v>4248</v>
      </c>
      <c r="O5" s="9">
        <v>1997</v>
      </c>
      <c r="P5" s="9">
        <v>461</v>
      </c>
      <c r="Q5" s="9">
        <v>8690</v>
      </c>
      <c r="R5" s="9">
        <v>9112</v>
      </c>
      <c r="S5" s="9">
        <v>1416</v>
      </c>
      <c r="T5" s="9">
        <v>8188</v>
      </c>
      <c r="U5" s="9">
        <v>11336</v>
      </c>
      <c r="V5" s="9">
        <v>4171</v>
      </c>
      <c r="W5" s="21"/>
      <c r="X5" s="9">
        <f>D5</f>
        <v>992005</v>
      </c>
      <c r="Y5" s="9">
        <f t="shared" si="0"/>
        <v>109935</v>
      </c>
      <c r="Z5" s="14">
        <f t="shared" si="1"/>
        <v>0.11082101400698585</v>
      </c>
      <c r="AA5" s="18">
        <v>3</v>
      </c>
    </row>
    <row r="6" spans="1:27" ht="15.75" customHeight="1" x14ac:dyDescent="0.2">
      <c r="A6" s="5" t="s">
        <v>22</v>
      </c>
      <c r="B6" s="9">
        <v>48</v>
      </c>
      <c r="C6" s="9">
        <v>1</v>
      </c>
      <c r="D6" s="9">
        <v>330</v>
      </c>
      <c r="E6" s="8">
        <v>57712</v>
      </c>
      <c r="F6" s="9">
        <v>1475</v>
      </c>
      <c r="G6" s="9">
        <v>979</v>
      </c>
      <c r="H6" s="9">
        <v>114</v>
      </c>
      <c r="I6" s="9">
        <v>47</v>
      </c>
      <c r="J6" s="9">
        <v>213</v>
      </c>
      <c r="K6" s="9">
        <v>115</v>
      </c>
      <c r="L6" s="9">
        <v>21</v>
      </c>
      <c r="M6" s="9">
        <v>46</v>
      </c>
      <c r="N6" s="9">
        <v>198</v>
      </c>
      <c r="O6" s="9">
        <v>15</v>
      </c>
      <c r="P6" s="9">
        <v>6</v>
      </c>
      <c r="Q6" s="9">
        <v>43</v>
      </c>
      <c r="R6" s="9">
        <v>80</v>
      </c>
      <c r="S6" s="9">
        <v>10</v>
      </c>
      <c r="T6" s="9">
        <v>54</v>
      </c>
      <c r="U6" s="9">
        <v>66</v>
      </c>
      <c r="V6" s="9">
        <v>34</v>
      </c>
      <c r="W6" s="21"/>
      <c r="X6" s="9">
        <f>E6</f>
        <v>57712</v>
      </c>
      <c r="Y6" s="9">
        <f t="shared" si="0"/>
        <v>3895</v>
      </c>
      <c r="Z6" s="14">
        <f t="shared" si="1"/>
        <v>6.7490296645411701E-2</v>
      </c>
      <c r="AA6" s="18">
        <v>4</v>
      </c>
    </row>
    <row r="7" spans="1:27" ht="15.75" customHeight="1" x14ac:dyDescent="0.2">
      <c r="A7" s="5" t="s">
        <v>21</v>
      </c>
      <c r="B7" s="9">
        <v>58</v>
      </c>
      <c r="C7" s="9">
        <v>3</v>
      </c>
      <c r="D7" s="9">
        <v>927</v>
      </c>
      <c r="E7" s="9">
        <v>488</v>
      </c>
      <c r="F7" s="8">
        <v>45445</v>
      </c>
      <c r="G7" s="9">
        <v>1475</v>
      </c>
      <c r="H7" s="9">
        <v>58</v>
      </c>
      <c r="I7" s="9">
        <v>75</v>
      </c>
      <c r="J7" s="9">
        <v>360</v>
      </c>
      <c r="K7" s="9">
        <v>113</v>
      </c>
      <c r="L7" s="9">
        <v>22</v>
      </c>
      <c r="M7" s="9">
        <v>47</v>
      </c>
      <c r="N7" s="9">
        <v>419</v>
      </c>
      <c r="O7" s="9">
        <v>37</v>
      </c>
      <c r="P7" s="9">
        <v>4</v>
      </c>
      <c r="Q7" s="9">
        <v>148</v>
      </c>
      <c r="R7" s="9">
        <v>114</v>
      </c>
      <c r="S7" s="9">
        <v>23</v>
      </c>
      <c r="T7" s="9">
        <v>71</v>
      </c>
      <c r="U7" s="9">
        <v>140</v>
      </c>
      <c r="V7" s="9">
        <v>45</v>
      </c>
      <c r="W7" s="21"/>
      <c r="X7" s="9">
        <f>F7</f>
        <v>45445</v>
      </c>
      <c r="Y7" s="9">
        <f t="shared" si="0"/>
        <v>4627</v>
      </c>
      <c r="Z7" s="14">
        <f t="shared" si="1"/>
        <v>0.10181538123005832</v>
      </c>
      <c r="AA7" s="18">
        <v>5</v>
      </c>
    </row>
    <row r="8" spans="1:27" ht="15.75" customHeight="1" x14ac:dyDescent="0.2">
      <c r="A8" s="5" t="s">
        <v>2</v>
      </c>
      <c r="B8" s="9">
        <v>691</v>
      </c>
      <c r="C8" s="9">
        <v>48</v>
      </c>
      <c r="D8" s="9">
        <v>6903</v>
      </c>
      <c r="E8" s="9">
        <v>984</v>
      </c>
      <c r="F8" s="9">
        <v>3537</v>
      </c>
      <c r="G8" s="8">
        <v>435023</v>
      </c>
      <c r="H8" s="9">
        <v>4727</v>
      </c>
      <c r="I8" s="9">
        <v>353</v>
      </c>
      <c r="J8" s="9">
        <v>5444</v>
      </c>
      <c r="K8" s="9">
        <v>1332</v>
      </c>
      <c r="L8" s="9">
        <v>265</v>
      </c>
      <c r="M8" s="9">
        <v>938</v>
      </c>
      <c r="N8" s="9">
        <v>1391</v>
      </c>
      <c r="O8" s="9">
        <v>545</v>
      </c>
      <c r="P8" s="9">
        <v>138</v>
      </c>
      <c r="Q8" s="9">
        <v>2200</v>
      </c>
      <c r="R8" s="9">
        <v>1788</v>
      </c>
      <c r="S8" s="9">
        <v>232</v>
      </c>
      <c r="T8" s="9">
        <v>1165</v>
      </c>
      <c r="U8" s="9">
        <v>3159</v>
      </c>
      <c r="V8" s="9">
        <v>686</v>
      </c>
      <c r="W8" s="21"/>
      <c r="X8" s="9">
        <f>G8</f>
        <v>435023</v>
      </c>
      <c r="Y8" s="9">
        <f t="shared" si="0"/>
        <v>36526</v>
      </c>
      <c r="Z8" s="14">
        <f t="shared" si="1"/>
        <v>8.3963376649050736E-2</v>
      </c>
      <c r="AA8" s="18">
        <v>6</v>
      </c>
    </row>
    <row r="9" spans="1:27" ht="15.75" customHeight="1" x14ac:dyDescent="0.2">
      <c r="A9" s="5" t="s">
        <v>18</v>
      </c>
      <c r="B9" s="9">
        <v>126</v>
      </c>
      <c r="C9" s="9">
        <v>5</v>
      </c>
      <c r="D9" s="9">
        <v>364</v>
      </c>
      <c r="E9" s="9">
        <v>36</v>
      </c>
      <c r="F9" s="9">
        <v>53</v>
      </c>
      <c r="G9" s="9">
        <v>7709</v>
      </c>
      <c r="H9" s="8">
        <v>117381</v>
      </c>
      <c r="I9" s="9">
        <v>69</v>
      </c>
      <c r="J9" s="9">
        <v>217</v>
      </c>
      <c r="K9" s="9">
        <v>129</v>
      </c>
      <c r="L9" s="9">
        <v>45</v>
      </c>
      <c r="M9" s="9">
        <v>94</v>
      </c>
      <c r="N9" s="9">
        <v>224</v>
      </c>
      <c r="O9" s="9">
        <v>50</v>
      </c>
      <c r="P9" s="9">
        <v>11</v>
      </c>
      <c r="Q9" s="9">
        <v>361</v>
      </c>
      <c r="R9" s="9">
        <v>305</v>
      </c>
      <c r="S9" s="9">
        <v>26</v>
      </c>
      <c r="T9" s="9">
        <v>140</v>
      </c>
      <c r="U9" s="9">
        <v>775</v>
      </c>
      <c r="V9" s="9">
        <v>99</v>
      </c>
      <c r="W9" s="21"/>
      <c r="X9" s="9">
        <f>H9</f>
        <v>117381</v>
      </c>
      <c r="Y9" s="9">
        <f t="shared" si="0"/>
        <v>10838</v>
      </c>
      <c r="Z9" s="14">
        <f t="shared" si="1"/>
        <v>9.2331808384661915E-2</v>
      </c>
      <c r="AA9" s="18">
        <v>7</v>
      </c>
    </row>
    <row r="10" spans="1:27" ht="15.75" customHeight="1" x14ac:dyDescent="0.2">
      <c r="A10" s="5" t="s">
        <v>3</v>
      </c>
      <c r="B10" s="9">
        <v>4197</v>
      </c>
      <c r="C10" s="9">
        <v>118</v>
      </c>
      <c r="D10" s="9">
        <v>2636</v>
      </c>
      <c r="E10" s="9">
        <v>17</v>
      </c>
      <c r="F10" s="9">
        <v>80</v>
      </c>
      <c r="G10" s="9">
        <v>276</v>
      </c>
      <c r="H10" s="9">
        <v>70</v>
      </c>
      <c r="I10" s="8">
        <v>145850</v>
      </c>
      <c r="J10" s="9">
        <v>665</v>
      </c>
      <c r="K10" s="9">
        <v>2212</v>
      </c>
      <c r="L10" s="9">
        <v>74</v>
      </c>
      <c r="M10" s="9">
        <v>191</v>
      </c>
      <c r="N10" s="9">
        <v>547</v>
      </c>
      <c r="O10" s="9">
        <v>139</v>
      </c>
      <c r="P10" s="9">
        <v>38</v>
      </c>
      <c r="Q10" s="9">
        <v>916</v>
      </c>
      <c r="R10" s="9">
        <v>739</v>
      </c>
      <c r="S10" s="9">
        <v>85</v>
      </c>
      <c r="T10" s="9">
        <v>674</v>
      </c>
      <c r="U10" s="9">
        <v>1458</v>
      </c>
      <c r="V10" s="9">
        <v>611</v>
      </c>
      <c r="W10" s="21"/>
      <c r="X10" s="9">
        <f>I10</f>
        <v>145850</v>
      </c>
      <c r="Y10" s="9">
        <f t="shared" si="0"/>
        <v>15743</v>
      </c>
      <c r="Z10" s="14">
        <f t="shared" si="1"/>
        <v>0.10793966403839561</v>
      </c>
      <c r="AA10" s="18">
        <v>8</v>
      </c>
    </row>
    <row r="11" spans="1:27" ht="15.75" customHeight="1" x14ac:dyDescent="0.2">
      <c r="A11" s="5" t="s">
        <v>4</v>
      </c>
      <c r="B11" s="9">
        <v>1680</v>
      </c>
      <c r="C11" s="9">
        <v>70</v>
      </c>
      <c r="D11" s="9">
        <v>11457</v>
      </c>
      <c r="E11" s="9">
        <v>257</v>
      </c>
      <c r="F11" s="9">
        <v>469</v>
      </c>
      <c r="G11" s="9">
        <v>6113</v>
      </c>
      <c r="H11" s="9">
        <v>898</v>
      </c>
      <c r="I11" s="9">
        <v>1597</v>
      </c>
      <c r="J11" s="8">
        <v>464077</v>
      </c>
      <c r="K11" s="9">
        <v>6893</v>
      </c>
      <c r="L11" s="9">
        <v>1708</v>
      </c>
      <c r="M11" s="9">
        <v>11114</v>
      </c>
      <c r="N11" s="9">
        <v>4300</v>
      </c>
      <c r="O11" s="9">
        <v>3884</v>
      </c>
      <c r="P11" s="9">
        <v>809</v>
      </c>
      <c r="Q11" s="9">
        <v>5311</v>
      </c>
      <c r="R11" s="9">
        <v>7523</v>
      </c>
      <c r="S11" s="9">
        <v>1178</v>
      </c>
      <c r="T11" s="9">
        <v>4743</v>
      </c>
      <c r="U11" s="9">
        <v>5033</v>
      </c>
      <c r="V11" s="9">
        <v>1267</v>
      </c>
      <c r="W11" s="21"/>
      <c r="X11" s="9">
        <f>J11</f>
        <v>464077</v>
      </c>
      <c r="Y11" s="9">
        <f t="shared" si="0"/>
        <v>76304</v>
      </c>
      <c r="Z11" s="14">
        <f t="shared" si="1"/>
        <v>0.16442099048218292</v>
      </c>
      <c r="AA11" s="18">
        <v>9</v>
      </c>
    </row>
    <row r="12" spans="1:27" ht="15.75" customHeight="1" x14ac:dyDescent="0.2">
      <c r="A12" s="5" t="s">
        <v>5</v>
      </c>
      <c r="B12" s="9">
        <v>949</v>
      </c>
      <c r="C12" s="9">
        <v>78</v>
      </c>
      <c r="D12" s="9">
        <v>2155</v>
      </c>
      <c r="E12" s="9">
        <v>58</v>
      </c>
      <c r="F12" s="9">
        <v>118</v>
      </c>
      <c r="G12" s="9">
        <v>984</v>
      </c>
      <c r="H12" s="9">
        <v>211</v>
      </c>
      <c r="I12" s="9">
        <v>5727</v>
      </c>
      <c r="J12" s="9">
        <v>2560</v>
      </c>
      <c r="K12" s="8">
        <v>355576</v>
      </c>
      <c r="L12" s="9">
        <v>4498</v>
      </c>
      <c r="M12" s="9">
        <v>1032</v>
      </c>
      <c r="N12" s="9">
        <v>11013</v>
      </c>
      <c r="O12" s="9">
        <v>1035</v>
      </c>
      <c r="P12" s="9">
        <v>243</v>
      </c>
      <c r="Q12" s="9">
        <v>6303</v>
      </c>
      <c r="R12" s="9">
        <v>3058</v>
      </c>
      <c r="S12" s="9">
        <v>839</v>
      </c>
      <c r="T12" s="9">
        <v>3187</v>
      </c>
      <c r="U12" s="9">
        <v>3244</v>
      </c>
      <c r="V12" s="9">
        <v>890</v>
      </c>
      <c r="W12" s="21"/>
      <c r="X12" s="9">
        <f>K12</f>
        <v>355576</v>
      </c>
      <c r="Y12" s="9">
        <f t="shared" si="0"/>
        <v>48182</v>
      </c>
      <c r="Z12" s="14">
        <f t="shared" si="1"/>
        <v>0.13550408351519788</v>
      </c>
      <c r="AA12" s="18">
        <v>10</v>
      </c>
    </row>
    <row r="13" spans="1:27" ht="15.75" customHeight="1" x14ac:dyDescent="0.2">
      <c r="A13" s="5" t="s">
        <v>6</v>
      </c>
      <c r="B13" s="9">
        <v>68</v>
      </c>
      <c r="C13" s="9">
        <v>5</v>
      </c>
      <c r="D13" s="9">
        <v>255</v>
      </c>
      <c r="E13" s="9">
        <v>6</v>
      </c>
      <c r="F13" s="9">
        <v>13</v>
      </c>
      <c r="G13" s="9">
        <v>96</v>
      </c>
      <c r="H13" s="9">
        <v>40</v>
      </c>
      <c r="I13" s="9">
        <v>43</v>
      </c>
      <c r="J13" s="9">
        <v>197</v>
      </c>
      <c r="K13" s="9">
        <v>2490</v>
      </c>
      <c r="L13" s="8">
        <v>95237</v>
      </c>
      <c r="M13" s="9">
        <v>1808</v>
      </c>
      <c r="N13" s="9">
        <v>9395</v>
      </c>
      <c r="O13" s="9">
        <v>434</v>
      </c>
      <c r="P13" s="9">
        <v>142</v>
      </c>
      <c r="Q13" s="9">
        <v>597</v>
      </c>
      <c r="R13" s="9">
        <v>609</v>
      </c>
      <c r="S13" s="9">
        <v>141</v>
      </c>
      <c r="T13" s="9">
        <v>548</v>
      </c>
      <c r="U13" s="9">
        <v>285</v>
      </c>
      <c r="V13" s="9">
        <v>76</v>
      </c>
      <c r="W13" s="21"/>
      <c r="X13" s="9">
        <f>L13</f>
        <v>95237</v>
      </c>
      <c r="Y13" s="9">
        <f t="shared" si="0"/>
        <v>17248</v>
      </c>
      <c r="Z13" s="14">
        <f t="shared" si="1"/>
        <v>0.18110608271995127</v>
      </c>
      <c r="AA13" s="18">
        <v>11</v>
      </c>
    </row>
    <row r="14" spans="1:27" ht="15.75" customHeight="1" x14ac:dyDescent="0.2">
      <c r="A14" s="5" t="s">
        <v>7</v>
      </c>
      <c r="B14" s="9">
        <v>161</v>
      </c>
      <c r="C14" s="9">
        <v>3</v>
      </c>
      <c r="D14" s="9">
        <v>528</v>
      </c>
      <c r="E14" s="9">
        <v>14</v>
      </c>
      <c r="F14" s="9">
        <v>26</v>
      </c>
      <c r="G14" s="9">
        <v>198</v>
      </c>
      <c r="H14" s="9">
        <v>47</v>
      </c>
      <c r="I14" s="9">
        <v>43</v>
      </c>
      <c r="J14" s="9">
        <v>1501</v>
      </c>
      <c r="K14" s="9">
        <v>281</v>
      </c>
      <c r="L14" s="9">
        <v>1129</v>
      </c>
      <c r="M14" s="8">
        <v>143826</v>
      </c>
      <c r="N14" s="9">
        <v>1788</v>
      </c>
      <c r="O14" s="9">
        <v>8086</v>
      </c>
      <c r="P14" s="9">
        <v>370</v>
      </c>
      <c r="Q14" s="9">
        <v>482</v>
      </c>
      <c r="R14" s="9">
        <v>2116</v>
      </c>
      <c r="S14" s="9">
        <v>134</v>
      </c>
      <c r="T14" s="9">
        <v>211</v>
      </c>
      <c r="U14" s="9">
        <v>229</v>
      </c>
      <c r="V14" s="9">
        <v>62</v>
      </c>
      <c r="W14" s="21"/>
      <c r="X14" s="9">
        <f>M14</f>
        <v>143826</v>
      </c>
      <c r="Y14" s="9">
        <f t="shared" si="0"/>
        <v>17409</v>
      </c>
      <c r="Z14" s="14">
        <f t="shared" si="1"/>
        <v>0.12104209252847191</v>
      </c>
      <c r="AA14" s="18">
        <v>12</v>
      </c>
    </row>
    <row r="15" spans="1:27" ht="15.75" customHeight="1" x14ac:dyDescent="0.2">
      <c r="A15" s="5" t="s">
        <v>8</v>
      </c>
      <c r="B15" s="9">
        <v>490</v>
      </c>
      <c r="C15" s="9">
        <v>17</v>
      </c>
      <c r="D15" s="9">
        <v>1029</v>
      </c>
      <c r="E15" s="9">
        <v>61</v>
      </c>
      <c r="F15" s="9">
        <v>76</v>
      </c>
      <c r="G15" s="9">
        <v>537</v>
      </c>
      <c r="H15" s="9">
        <v>153</v>
      </c>
      <c r="I15" s="9">
        <v>273</v>
      </c>
      <c r="J15" s="9">
        <v>630</v>
      </c>
      <c r="K15" s="9">
        <v>1883</v>
      </c>
      <c r="L15" s="9">
        <v>2289</v>
      </c>
      <c r="M15" s="9">
        <v>1259</v>
      </c>
      <c r="N15" s="8">
        <v>521182</v>
      </c>
      <c r="O15" s="9">
        <v>4876</v>
      </c>
      <c r="P15" s="9">
        <v>1522</v>
      </c>
      <c r="Q15" s="9">
        <v>11481</v>
      </c>
      <c r="R15" s="9">
        <v>4698</v>
      </c>
      <c r="S15" s="9">
        <v>1486</v>
      </c>
      <c r="T15" s="9">
        <v>6540</v>
      </c>
      <c r="U15" s="9">
        <v>3265</v>
      </c>
      <c r="V15" s="9">
        <v>1170</v>
      </c>
      <c r="W15" s="21"/>
      <c r="X15" s="9">
        <f>N15</f>
        <v>521182</v>
      </c>
      <c r="Y15" s="9">
        <f t="shared" si="0"/>
        <v>43735</v>
      </c>
      <c r="Z15" s="14">
        <f t="shared" si="1"/>
        <v>8.3915023926382726E-2</v>
      </c>
      <c r="AA15" s="18">
        <v>13</v>
      </c>
    </row>
    <row r="16" spans="1:27" ht="15.75" customHeight="1" x14ac:dyDescent="0.2">
      <c r="A16" s="5" t="s">
        <v>9</v>
      </c>
      <c r="B16" s="9">
        <v>189</v>
      </c>
      <c r="C16" s="9">
        <v>5</v>
      </c>
      <c r="D16" s="9">
        <v>461</v>
      </c>
      <c r="E16" s="9">
        <v>14</v>
      </c>
      <c r="F16" s="9">
        <v>35</v>
      </c>
      <c r="G16" s="9">
        <v>107</v>
      </c>
      <c r="H16" s="9">
        <v>51</v>
      </c>
      <c r="I16" s="9">
        <v>38</v>
      </c>
      <c r="J16" s="9">
        <v>235</v>
      </c>
      <c r="K16" s="9">
        <v>144</v>
      </c>
      <c r="L16" s="9">
        <v>123</v>
      </c>
      <c r="M16" s="9">
        <v>1246</v>
      </c>
      <c r="N16" s="9">
        <v>6893</v>
      </c>
      <c r="O16" s="8">
        <v>124208</v>
      </c>
      <c r="P16" s="9">
        <v>3017</v>
      </c>
      <c r="Q16" s="9">
        <v>714</v>
      </c>
      <c r="R16" s="9">
        <v>1238</v>
      </c>
      <c r="S16" s="9">
        <v>70</v>
      </c>
      <c r="T16" s="9">
        <v>148</v>
      </c>
      <c r="U16" s="9">
        <v>149</v>
      </c>
      <c r="V16" s="9">
        <v>30</v>
      </c>
      <c r="W16" s="21"/>
      <c r="X16" s="9">
        <f>O16</f>
        <v>124208</v>
      </c>
      <c r="Y16" s="9">
        <f t="shared" si="0"/>
        <v>14907</v>
      </c>
      <c r="Z16" s="14">
        <f t="shared" si="1"/>
        <v>0.1200164240628623</v>
      </c>
      <c r="AA16" s="18">
        <v>14</v>
      </c>
    </row>
    <row r="17" spans="1:27" ht="15.75" customHeight="1" x14ac:dyDescent="0.2">
      <c r="A17" s="5" t="s">
        <v>10</v>
      </c>
      <c r="B17" s="9">
        <v>56</v>
      </c>
      <c r="C17" s="9">
        <v>1</v>
      </c>
      <c r="D17" s="9">
        <v>103</v>
      </c>
      <c r="E17" s="9">
        <v>1</v>
      </c>
      <c r="F17" s="9">
        <v>2</v>
      </c>
      <c r="G17" s="9">
        <v>24</v>
      </c>
      <c r="H17" s="9">
        <v>10</v>
      </c>
      <c r="I17" s="9">
        <v>7</v>
      </c>
      <c r="J17" s="9">
        <v>56</v>
      </c>
      <c r="K17" s="9">
        <v>36</v>
      </c>
      <c r="L17" s="9">
        <v>31</v>
      </c>
      <c r="M17" s="9">
        <v>42</v>
      </c>
      <c r="N17" s="9">
        <v>2098</v>
      </c>
      <c r="O17" s="9">
        <v>1071</v>
      </c>
      <c r="P17" s="8">
        <v>27817</v>
      </c>
      <c r="Q17" s="9">
        <v>5412</v>
      </c>
      <c r="R17" s="9">
        <v>1658</v>
      </c>
      <c r="S17" s="9">
        <v>61</v>
      </c>
      <c r="T17" s="9">
        <v>95</v>
      </c>
      <c r="U17" s="9">
        <v>36</v>
      </c>
      <c r="V17" s="9">
        <v>18</v>
      </c>
      <c r="W17" s="21"/>
      <c r="X17" s="9">
        <f>P17</f>
        <v>27817</v>
      </c>
      <c r="Y17" s="9">
        <f t="shared" si="0"/>
        <v>10818</v>
      </c>
      <c r="Z17" s="14">
        <f t="shared" si="1"/>
        <v>0.3888988747887982</v>
      </c>
      <c r="AA17" s="18">
        <v>15</v>
      </c>
    </row>
    <row r="18" spans="1:27" ht="15.75" customHeight="1" x14ac:dyDescent="0.2">
      <c r="A18" s="5" t="s">
        <v>11</v>
      </c>
      <c r="B18" s="9">
        <v>482</v>
      </c>
      <c r="C18" s="9">
        <v>16</v>
      </c>
      <c r="D18" s="9">
        <v>1298</v>
      </c>
      <c r="E18" s="9">
        <v>53</v>
      </c>
      <c r="F18" s="9">
        <v>45</v>
      </c>
      <c r="G18" s="9">
        <v>347</v>
      </c>
      <c r="H18" s="9">
        <v>181</v>
      </c>
      <c r="I18" s="9">
        <v>169</v>
      </c>
      <c r="J18" s="9">
        <v>761</v>
      </c>
      <c r="K18" s="9">
        <v>636</v>
      </c>
      <c r="L18" s="9">
        <v>168</v>
      </c>
      <c r="M18" s="9">
        <v>214</v>
      </c>
      <c r="N18" s="9">
        <v>4840</v>
      </c>
      <c r="O18" s="9">
        <v>441</v>
      </c>
      <c r="P18" s="9">
        <v>877</v>
      </c>
      <c r="Q18" s="8">
        <v>561082</v>
      </c>
      <c r="R18" s="9">
        <v>1633</v>
      </c>
      <c r="S18" s="9">
        <v>1954</v>
      </c>
      <c r="T18" s="9">
        <v>1571</v>
      </c>
      <c r="U18" s="9">
        <v>649</v>
      </c>
      <c r="V18" s="9">
        <v>143</v>
      </c>
      <c r="W18" s="21"/>
      <c r="X18" s="9">
        <f>Q18</f>
        <v>561082</v>
      </c>
      <c r="Y18" s="9">
        <f t="shared" si="0"/>
        <v>16478</v>
      </c>
      <c r="Z18" s="14">
        <f t="shared" si="1"/>
        <v>2.9368256333298877E-2</v>
      </c>
      <c r="AA18" s="18">
        <v>16</v>
      </c>
    </row>
    <row r="19" spans="1:27" ht="15.75" customHeight="1" x14ac:dyDescent="0.2">
      <c r="A19" s="5" t="s">
        <v>12</v>
      </c>
      <c r="B19" s="9">
        <v>591</v>
      </c>
      <c r="C19" s="9">
        <v>16</v>
      </c>
      <c r="D19" s="9">
        <v>1529</v>
      </c>
      <c r="E19" s="9">
        <v>37</v>
      </c>
      <c r="F19" s="9">
        <v>44</v>
      </c>
      <c r="G19" s="9">
        <v>401</v>
      </c>
      <c r="H19" s="9">
        <v>133</v>
      </c>
      <c r="I19" s="9">
        <v>126</v>
      </c>
      <c r="J19" s="9">
        <v>732</v>
      </c>
      <c r="K19" s="9">
        <v>272</v>
      </c>
      <c r="L19" s="9">
        <v>86</v>
      </c>
      <c r="M19" s="9">
        <v>252</v>
      </c>
      <c r="N19" s="9">
        <v>1350</v>
      </c>
      <c r="O19" s="9">
        <v>590</v>
      </c>
      <c r="P19" s="9">
        <v>1068</v>
      </c>
      <c r="Q19" s="9">
        <v>3801</v>
      </c>
      <c r="R19" s="8">
        <v>434665</v>
      </c>
      <c r="S19" s="9">
        <v>5582</v>
      </c>
      <c r="T19" s="9">
        <v>3870</v>
      </c>
      <c r="U19" s="9">
        <v>557</v>
      </c>
      <c r="V19" s="9">
        <v>99</v>
      </c>
      <c r="W19" s="21"/>
      <c r="X19" s="9">
        <f>R19</f>
        <v>434665</v>
      </c>
      <c r="Y19" s="9">
        <f t="shared" si="0"/>
        <v>21136</v>
      </c>
      <c r="Z19" s="14">
        <f t="shared" si="1"/>
        <v>4.8625953320373158E-2</v>
      </c>
      <c r="AA19" s="18">
        <v>17</v>
      </c>
    </row>
    <row r="20" spans="1:27" ht="15.75" customHeight="1" x14ac:dyDescent="0.2">
      <c r="A20" s="5" t="s">
        <v>13</v>
      </c>
      <c r="B20" s="9">
        <v>76</v>
      </c>
      <c r="C20" s="9">
        <v>0</v>
      </c>
      <c r="D20" s="9">
        <v>145</v>
      </c>
      <c r="E20" s="9">
        <v>4</v>
      </c>
      <c r="F20" s="9">
        <v>4</v>
      </c>
      <c r="G20" s="9">
        <v>32</v>
      </c>
      <c r="H20" s="9">
        <v>10</v>
      </c>
      <c r="I20" s="9">
        <v>14</v>
      </c>
      <c r="J20" s="9">
        <v>57</v>
      </c>
      <c r="K20" s="9">
        <v>50</v>
      </c>
      <c r="L20" s="9">
        <v>13</v>
      </c>
      <c r="M20" s="9">
        <v>20</v>
      </c>
      <c r="N20" s="9">
        <v>171</v>
      </c>
      <c r="O20" s="9">
        <v>24</v>
      </c>
      <c r="P20" s="9">
        <v>17</v>
      </c>
      <c r="Q20" s="9">
        <v>3879</v>
      </c>
      <c r="R20" s="9">
        <v>3739</v>
      </c>
      <c r="S20" s="8">
        <v>46236</v>
      </c>
      <c r="T20" s="9">
        <v>2367</v>
      </c>
      <c r="U20" s="9">
        <v>52</v>
      </c>
      <c r="V20" s="9">
        <v>3</v>
      </c>
      <c r="W20" s="21"/>
      <c r="X20" s="9">
        <f>S20</f>
        <v>46236</v>
      </c>
      <c r="Y20" s="9">
        <f t="shared" si="0"/>
        <v>10677</v>
      </c>
      <c r="Z20" s="14">
        <f t="shared" si="1"/>
        <v>0.23092395535946017</v>
      </c>
      <c r="AA20" s="18">
        <v>18</v>
      </c>
    </row>
    <row r="21" spans="1:27" ht="15.75" customHeight="1" x14ac:dyDescent="0.2">
      <c r="A21" s="5" t="s">
        <v>14</v>
      </c>
      <c r="B21" s="9">
        <v>344</v>
      </c>
      <c r="C21" s="9">
        <v>21</v>
      </c>
      <c r="D21" s="9">
        <v>678</v>
      </c>
      <c r="E21" s="9">
        <v>27</v>
      </c>
      <c r="F21" s="9">
        <v>20</v>
      </c>
      <c r="G21" s="9">
        <v>82</v>
      </c>
      <c r="H21" s="9">
        <v>34</v>
      </c>
      <c r="I21" s="9">
        <v>64</v>
      </c>
      <c r="J21" s="9">
        <v>246</v>
      </c>
      <c r="K21" s="9">
        <v>144</v>
      </c>
      <c r="L21" s="9">
        <v>31</v>
      </c>
      <c r="M21" s="9">
        <v>30</v>
      </c>
      <c r="N21" s="9">
        <v>505</v>
      </c>
      <c r="O21" s="9">
        <v>17</v>
      </c>
      <c r="P21" s="9">
        <v>24</v>
      </c>
      <c r="Q21" s="9">
        <v>585</v>
      </c>
      <c r="R21" s="9">
        <v>258</v>
      </c>
      <c r="S21" s="9">
        <v>205</v>
      </c>
      <c r="T21" s="8">
        <v>151815</v>
      </c>
      <c r="U21" s="9">
        <v>598</v>
      </c>
      <c r="V21" s="9">
        <v>16</v>
      </c>
      <c r="W21" s="21"/>
      <c r="X21" s="9">
        <f>T21</f>
        <v>151815</v>
      </c>
      <c r="Y21" s="9">
        <f t="shared" si="0"/>
        <v>3929</v>
      </c>
      <c r="Z21" s="14">
        <f t="shared" si="1"/>
        <v>2.5880183117610249E-2</v>
      </c>
      <c r="AA21" s="18">
        <v>19</v>
      </c>
    </row>
    <row r="22" spans="1:27" ht="15.75" customHeight="1" x14ac:dyDescent="0.2">
      <c r="A22" s="5" t="s">
        <v>15</v>
      </c>
      <c r="B22" s="9">
        <v>501</v>
      </c>
      <c r="C22" s="9">
        <v>13</v>
      </c>
      <c r="D22" s="9">
        <v>1217</v>
      </c>
      <c r="E22" s="9">
        <v>25</v>
      </c>
      <c r="F22" s="9">
        <v>42</v>
      </c>
      <c r="G22" s="9">
        <v>311</v>
      </c>
      <c r="H22" s="9">
        <v>112</v>
      </c>
      <c r="I22" s="9">
        <v>142</v>
      </c>
      <c r="J22" s="9">
        <v>361</v>
      </c>
      <c r="K22" s="9">
        <v>270</v>
      </c>
      <c r="L22" s="9">
        <v>42</v>
      </c>
      <c r="M22" s="9">
        <v>52</v>
      </c>
      <c r="N22" s="9">
        <v>531</v>
      </c>
      <c r="O22" s="9">
        <v>54</v>
      </c>
      <c r="P22" s="9">
        <v>11</v>
      </c>
      <c r="Q22" s="9">
        <v>249</v>
      </c>
      <c r="R22" s="9">
        <v>185</v>
      </c>
      <c r="S22" s="9">
        <v>43</v>
      </c>
      <c r="T22" s="9">
        <v>4371</v>
      </c>
      <c r="U22" s="8">
        <v>454823</v>
      </c>
      <c r="V22" s="9">
        <v>82</v>
      </c>
      <c r="W22" s="21"/>
      <c r="X22" s="9">
        <f>U22</f>
        <v>454823</v>
      </c>
      <c r="Y22" s="9">
        <f t="shared" si="0"/>
        <v>8614</v>
      </c>
      <c r="Z22" s="16" t="s">
        <v>28</v>
      </c>
      <c r="AA22" s="18">
        <v>20</v>
      </c>
    </row>
    <row r="23" spans="1:27" ht="15.75" customHeight="1" x14ac:dyDescent="0.2">
      <c r="A23" s="5" t="s">
        <v>16</v>
      </c>
      <c r="B23" s="9">
        <v>396</v>
      </c>
      <c r="C23" s="9">
        <v>21</v>
      </c>
      <c r="D23" s="9">
        <v>861</v>
      </c>
      <c r="E23" s="9">
        <v>20</v>
      </c>
      <c r="F23" s="9">
        <v>31</v>
      </c>
      <c r="G23" s="9">
        <v>156</v>
      </c>
      <c r="H23" s="9">
        <v>42</v>
      </c>
      <c r="I23" s="9">
        <v>157</v>
      </c>
      <c r="J23" s="9">
        <v>237</v>
      </c>
      <c r="K23" s="9">
        <v>230</v>
      </c>
      <c r="L23" s="9">
        <v>33</v>
      </c>
      <c r="M23" s="9">
        <v>37</v>
      </c>
      <c r="N23" s="9">
        <v>547</v>
      </c>
      <c r="O23" s="9">
        <v>27</v>
      </c>
      <c r="P23" s="9">
        <v>12</v>
      </c>
      <c r="Q23" s="9">
        <v>144</v>
      </c>
      <c r="R23" s="9">
        <v>49</v>
      </c>
      <c r="S23" s="9">
        <v>7</v>
      </c>
      <c r="T23" s="9">
        <v>37</v>
      </c>
      <c r="U23" s="9">
        <v>127</v>
      </c>
      <c r="V23" s="8">
        <v>177426</v>
      </c>
      <c r="W23" s="21"/>
      <c r="X23" s="9">
        <f>V23</f>
        <v>177426</v>
      </c>
      <c r="Y23" s="9">
        <f t="shared" si="0"/>
        <v>3171</v>
      </c>
      <c r="Z23" s="14">
        <f t="shared" si="1"/>
        <v>1.7872239694295085E-2</v>
      </c>
      <c r="AA23" s="18">
        <v>21</v>
      </c>
    </row>
    <row r="24" spans="1:27" ht="15.75" customHeight="1" x14ac:dyDescent="0.2">
      <c r="A24" s="5" t="s">
        <v>19</v>
      </c>
      <c r="B24" s="9">
        <f t="shared" ref="B24:V24" si="2">SUM(B3:B23)</f>
        <v>445505</v>
      </c>
      <c r="C24" s="9">
        <f t="shared" si="2"/>
        <v>15989</v>
      </c>
      <c r="D24" s="9">
        <f t="shared" si="2"/>
        <v>1032669</v>
      </c>
      <c r="E24" s="9">
        <f t="shared" si="2"/>
        <v>60250</v>
      </c>
      <c r="F24" s="9">
        <f t="shared" si="2"/>
        <v>52989</v>
      </c>
      <c r="G24" s="9">
        <f t="shared" si="2"/>
        <v>463269</v>
      </c>
      <c r="H24" s="9">
        <f t="shared" si="2"/>
        <v>125550</v>
      </c>
      <c r="I24" s="9">
        <f t="shared" si="2"/>
        <v>170225</v>
      </c>
      <c r="J24" s="9">
        <f t="shared" si="2"/>
        <v>492945</v>
      </c>
      <c r="K24" s="9">
        <f t="shared" si="2"/>
        <v>378437</v>
      </c>
      <c r="L24" s="9">
        <f t="shared" si="2"/>
        <v>106924</v>
      </c>
      <c r="M24" s="9">
        <f t="shared" si="2"/>
        <v>165095</v>
      </c>
      <c r="N24" s="9">
        <f t="shared" si="2"/>
        <v>572291</v>
      </c>
      <c r="O24" s="9">
        <f t="shared" si="2"/>
        <v>147728</v>
      </c>
      <c r="P24" s="9">
        <f t="shared" si="2"/>
        <v>36654</v>
      </c>
      <c r="Q24" s="9">
        <f t="shared" si="2"/>
        <v>613675</v>
      </c>
      <c r="R24" s="9">
        <f t="shared" si="2"/>
        <v>474466</v>
      </c>
      <c r="S24" s="9">
        <f t="shared" si="2"/>
        <v>59966</v>
      </c>
      <c r="T24" s="9">
        <f t="shared" si="2"/>
        <v>191292</v>
      </c>
      <c r="U24" s="9">
        <f t="shared" si="2"/>
        <v>487554</v>
      </c>
      <c r="V24" s="9">
        <f t="shared" si="2"/>
        <v>187462</v>
      </c>
      <c r="W24" s="21"/>
      <c r="X24" s="8">
        <f>SUM(B24:V24)</f>
        <v>6280935</v>
      </c>
      <c r="Y24" s="9">
        <f t="shared" si="0"/>
        <v>0</v>
      </c>
      <c r="Z24" s="14">
        <f t="shared" si="1"/>
        <v>0</v>
      </c>
    </row>
    <row r="25" spans="1:27" ht="15.75" customHeight="1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1"/>
      <c r="X25" s="7"/>
      <c r="Y25" s="7"/>
      <c r="Z25" s="7"/>
    </row>
    <row r="26" spans="1:27" s="7" customFormat="1" ht="15.75" customHeight="1" x14ac:dyDescent="0.2">
      <c r="A26" s="5" t="s">
        <v>25</v>
      </c>
      <c r="B26" s="9">
        <f>B3</f>
        <v>414208</v>
      </c>
      <c r="C26" s="9">
        <f>C4</f>
        <v>13380</v>
      </c>
      <c r="D26" s="9">
        <f>D5</f>
        <v>992005</v>
      </c>
      <c r="E26" s="9">
        <f>E6</f>
        <v>57712</v>
      </c>
      <c r="F26" s="9">
        <f>F7</f>
        <v>45445</v>
      </c>
      <c r="G26" s="9">
        <f>G8</f>
        <v>435023</v>
      </c>
      <c r="H26" s="9">
        <f>H9</f>
        <v>117381</v>
      </c>
      <c r="I26" s="9">
        <f>I10</f>
        <v>145850</v>
      </c>
      <c r="J26" s="9">
        <f>J11</f>
        <v>464077</v>
      </c>
      <c r="K26" s="9">
        <f>K12</f>
        <v>355576</v>
      </c>
      <c r="L26" s="9">
        <f>L13</f>
        <v>95237</v>
      </c>
      <c r="M26" s="9">
        <f>M14</f>
        <v>143826</v>
      </c>
      <c r="N26" s="9">
        <f>N15</f>
        <v>521182</v>
      </c>
      <c r="O26" s="9">
        <f>O16</f>
        <v>124208</v>
      </c>
      <c r="P26" s="9">
        <f>P17</f>
        <v>27817</v>
      </c>
      <c r="Q26" s="9">
        <f>Q18</f>
        <v>561082</v>
      </c>
      <c r="R26" s="9">
        <f>R19</f>
        <v>434665</v>
      </c>
      <c r="S26" s="9">
        <f>S20</f>
        <v>46236</v>
      </c>
      <c r="T26" s="9">
        <f>T21</f>
        <v>151815</v>
      </c>
      <c r="U26" s="9">
        <f>U22</f>
        <v>454823</v>
      </c>
      <c r="V26" s="9">
        <f>V23</f>
        <v>177426</v>
      </c>
      <c r="W26" s="12"/>
    </row>
    <row r="27" spans="1:27" s="7" customFormat="1" ht="15.75" customHeight="1" x14ac:dyDescent="0.2">
      <c r="A27" s="5" t="s">
        <v>26</v>
      </c>
      <c r="B27" s="9">
        <f>SUM(B3:B23)-B26</f>
        <v>31297</v>
      </c>
      <c r="C27" s="9">
        <f t="shared" ref="C27:V27" si="3">SUM(C3:C23)-C26</f>
        <v>2609</v>
      </c>
      <c r="D27" s="9">
        <f t="shared" si="3"/>
        <v>40664</v>
      </c>
      <c r="E27" s="9">
        <f t="shared" si="3"/>
        <v>2538</v>
      </c>
      <c r="F27" s="9">
        <f t="shared" si="3"/>
        <v>7544</v>
      </c>
      <c r="G27" s="9">
        <f t="shared" si="3"/>
        <v>28246</v>
      </c>
      <c r="H27" s="9">
        <f t="shared" si="3"/>
        <v>8169</v>
      </c>
      <c r="I27" s="9">
        <f t="shared" si="3"/>
        <v>24375</v>
      </c>
      <c r="J27" s="9">
        <f t="shared" si="3"/>
        <v>28868</v>
      </c>
      <c r="K27" s="9">
        <f t="shared" si="3"/>
        <v>22861</v>
      </c>
      <c r="L27" s="9">
        <f t="shared" si="3"/>
        <v>11687</v>
      </c>
      <c r="M27" s="9">
        <f t="shared" si="3"/>
        <v>21269</v>
      </c>
      <c r="N27" s="9">
        <f t="shared" si="3"/>
        <v>51109</v>
      </c>
      <c r="O27" s="9">
        <f t="shared" si="3"/>
        <v>23520</v>
      </c>
      <c r="P27" s="9">
        <f t="shared" si="3"/>
        <v>8837</v>
      </c>
      <c r="Q27" s="9">
        <f t="shared" si="3"/>
        <v>52593</v>
      </c>
      <c r="R27" s="9">
        <f t="shared" si="3"/>
        <v>39801</v>
      </c>
      <c r="S27" s="9">
        <f t="shared" si="3"/>
        <v>13730</v>
      </c>
      <c r="T27" s="9">
        <f t="shared" si="3"/>
        <v>39477</v>
      </c>
      <c r="U27" s="9">
        <f t="shared" si="3"/>
        <v>32731</v>
      </c>
      <c r="V27" s="9">
        <f t="shared" si="3"/>
        <v>10036</v>
      </c>
      <c r="W27" s="10"/>
    </row>
    <row r="28" spans="1:27" ht="15.75" customHeight="1" x14ac:dyDescent="0.2">
      <c r="A28" s="5" t="s">
        <v>26</v>
      </c>
      <c r="B28" s="14">
        <f t="shared" ref="B28:T28" si="4">B27/B26</f>
        <v>7.5558656520395548E-2</v>
      </c>
      <c r="C28" s="14">
        <f t="shared" si="4"/>
        <v>0.19499252615844545</v>
      </c>
      <c r="D28" s="14">
        <f t="shared" si="4"/>
        <v>4.0991728872334314E-2</v>
      </c>
      <c r="E28" s="14">
        <f t="shared" si="4"/>
        <v>4.39769891876906E-2</v>
      </c>
      <c r="F28" s="14">
        <f t="shared" si="4"/>
        <v>0.16600286060072617</v>
      </c>
      <c r="G28" s="14">
        <f t="shared" si="4"/>
        <v>6.4929900258147266E-2</v>
      </c>
      <c r="H28" s="14">
        <f t="shared" si="4"/>
        <v>6.9593886574488201E-2</v>
      </c>
      <c r="I28" s="14">
        <f t="shared" si="4"/>
        <v>0.16712375728488174</v>
      </c>
      <c r="J28" s="14">
        <f t="shared" si="4"/>
        <v>6.2205194396619527E-2</v>
      </c>
      <c r="K28" s="14">
        <f t="shared" si="4"/>
        <v>6.4292865660224532E-2</v>
      </c>
      <c r="L28" s="14">
        <f t="shared" si="4"/>
        <v>0.12271491122147905</v>
      </c>
      <c r="M28" s="14">
        <f t="shared" si="4"/>
        <v>0.14788007731564529</v>
      </c>
      <c r="N28" s="14">
        <f t="shared" si="4"/>
        <v>9.8063632282005139E-2</v>
      </c>
      <c r="O28" s="14">
        <f t="shared" si="4"/>
        <v>0.18935978358881875</v>
      </c>
      <c r="P28" s="14">
        <f t="shared" si="4"/>
        <v>0.31768343099543445</v>
      </c>
      <c r="Q28" s="14">
        <f t="shared" si="4"/>
        <v>9.3734962091102547E-2</v>
      </c>
      <c r="R28" s="14">
        <f t="shared" si="4"/>
        <v>9.1567068892135325E-2</v>
      </c>
      <c r="S28" s="14">
        <f t="shared" si="4"/>
        <v>0.29695475387144216</v>
      </c>
      <c r="T28" s="14">
        <f t="shared" si="4"/>
        <v>0.26003359351842703</v>
      </c>
      <c r="U28" s="15" t="s">
        <v>28</v>
      </c>
      <c r="V28" s="14">
        <f>V27/V26</f>
        <v>5.6564426859648527E-2</v>
      </c>
    </row>
    <row r="29" spans="1:27" s="7" customFormat="1" ht="15.75" customHeight="1" x14ac:dyDescent="0.2">
      <c r="A29" s="6"/>
      <c r="S29" s="13"/>
    </row>
    <row r="30" spans="1:27" ht="15.75" customHeight="1" x14ac:dyDescent="0.2">
      <c r="A30" s="5" t="s">
        <v>27</v>
      </c>
      <c r="B30" s="17">
        <f>Z3-B28</f>
        <v>-1.2578221569839301E-2</v>
      </c>
      <c r="C30" s="17">
        <f>Z4-C28</f>
        <v>-6.7787742899850539E-2</v>
      </c>
      <c r="D30" s="17">
        <f>Z5-D28</f>
        <v>6.9829285134651531E-2</v>
      </c>
      <c r="E30" s="17">
        <f>Z6-E28</f>
        <v>2.3513307457721101E-2</v>
      </c>
      <c r="F30" s="17">
        <f>Z7-F28</f>
        <v>-6.4187479370667849E-2</v>
      </c>
      <c r="G30" s="17">
        <f>Z8-G28</f>
        <v>1.903347639090347E-2</v>
      </c>
      <c r="H30" s="17">
        <f>Z9-H28</f>
        <v>2.2737921810173714E-2</v>
      </c>
      <c r="I30" s="17">
        <f>Z10-I28</f>
        <v>-5.918409324648613E-2</v>
      </c>
      <c r="J30" s="17">
        <f>Z11-J28</f>
        <v>0.10221579608556339</v>
      </c>
      <c r="K30" s="17">
        <f>Z12-K28</f>
        <v>7.1211217854973349E-2</v>
      </c>
      <c r="L30" s="17">
        <f>Z13-L28</f>
        <v>5.8391171498472214E-2</v>
      </c>
      <c r="M30" s="17">
        <f>Z14-M28</f>
        <v>-2.6837984787173377E-2</v>
      </c>
      <c r="N30" s="17">
        <f>Z15-N28</f>
        <v>-1.4148608355622413E-2</v>
      </c>
      <c r="O30" s="17">
        <f>Z16-O28</f>
        <v>-6.9343359525956452E-2</v>
      </c>
      <c r="P30" s="17">
        <f>Z17-P28</f>
        <v>7.1215443793363753E-2</v>
      </c>
      <c r="Q30" s="17">
        <f>Z18-Q28</f>
        <v>-6.4366705757803677E-2</v>
      </c>
      <c r="R30" s="17">
        <f>Z19-R28</f>
        <v>-4.2941115571762167E-2</v>
      </c>
      <c r="S30" s="17">
        <f>Z20-S28</f>
        <v>-6.6030798511981986E-2</v>
      </c>
      <c r="T30" s="17">
        <f>Z21-T28</f>
        <v>-0.23415341040081677</v>
      </c>
      <c r="U30" s="19" t="s">
        <v>28</v>
      </c>
      <c r="V30" s="17">
        <f>Z23-V28</f>
        <v>-3.8692187165353442E-2</v>
      </c>
    </row>
    <row r="31" spans="1:27" x14ac:dyDescent="0.2">
      <c r="B31" s="18">
        <v>1</v>
      </c>
      <c r="C31" s="18">
        <v>2</v>
      </c>
      <c r="D31" s="18">
        <v>3</v>
      </c>
      <c r="E31" s="18">
        <v>4</v>
      </c>
      <c r="F31" s="18">
        <v>5</v>
      </c>
      <c r="G31" s="18">
        <v>6</v>
      </c>
      <c r="H31" s="18">
        <v>7</v>
      </c>
      <c r="I31" s="18">
        <v>8</v>
      </c>
      <c r="J31" s="18">
        <v>9</v>
      </c>
      <c r="K31" s="18">
        <v>10</v>
      </c>
      <c r="L31" s="18">
        <v>11</v>
      </c>
      <c r="M31" s="18">
        <v>12</v>
      </c>
      <c r="N31" s="18">
        <v>13</v>
      </c>
      <c r="O31" s="18">
        <v>14</v>
      </c>
      <c r="P31" s="18">
        <v>15</v>
      </c>
      <c r="Q31" s="18">
        <v>16</v>
      </c>
      <c r="R31" s="18">
        <v>17</v>
      </c>
      <c r="S31" s="18">
        <v>18</v>
      </c>
      <c r="T31" s="18">
        <v>19</v>
      </c>
      <c r="U31" s="18">
        <v>20</v>
      </c>
      <c r="V31" s="18">
        <v>21</v>
      </c>
    </row>
  </sheetData>
  <mergeCells count="1">
    <mergeCell ref="B1:V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W1" sqref="W1"/>
    </sheetView>
  </sheetViews>
  <sheetFormatPr defaultRowHeight="12.75" x14ac:dyDescent="0.2"/>
  <cols>
    <col min="1" max="1" width="23.42578125" style="3" customWidth="1"/>
    <col min="2" max="3" width="9.28515625" style="3" bestFit="1" customWidth="1"/>
    <col min="4" max="4" width="10.140625" style="3" bestFit="1" customWidth="1"/>
    <col min="5" max="22" width="9.28515625" style="3" bestFit="1" customWidth="1"/>
    <col min="23" max="23" width="3.85546875" style="7" customWidth="1"/>
    <col min="24" max="24" width="10.140625" style="3" bestFit="1" customWidth="1"/>
    <col min="25" max="16384" width="9.140625" style="3"/>
  </cols>
  <sheetData>
    <row r="1" spans="1:27" x14ac:dyDescent="0.2">
      <c r="A1" s="2"/>
      <c r="B1" s="32" t="s">
        <v>24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11"/>
    </row>
    <row r="2" spans="1:27" ht="78" customHeight="1" x14ac:dyDescent="0.2">
      <c r="A2" s="4" t="s">
        <v>23</v>
      </c>
      <c r="B2" s="1" t="s">
        <v>0</v>
      </c>
      <c r="C2" s="1" t="s">
        <v>17</v>
      </c>
      <c r="D2" s="1" t="s">
        <v>1</v>
      </c>
      <c r="E2" s="1" t="s">
        <v>22</v>
      </c>
      <c r="F2" s="1" t="s">
        <v>21</v>
      </c>
      <c r="G2" s="1" t="s">
        <v>2</v>
      </c>
      <c r="H2" s="1" t="s">
        <v>18</v>
      </c>
      <c r="I2" s="1" t="s">
        <v>3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21"/>
      <c r="X2" s="1" t="s">
        <v>25</v>
      </c>
      <c r="Y2" s="1" t="s">
        <v>29</v>
      </c>
      <c r="Z2" s="1" t="s">
        <v>29</v>
      </c>
    </row>
    <row r="3" spans="1:27" ht="15.75" customHeight="1" x14ac:dyDescent="0.2">
      <c r="A3" s="5" t="s">
        <v>0</v>
      </c>
      <c r="B3" s="8">
        <v>395690</v>
      </c>
      <c r="C3" s="9">
        <v>1184</v>
      </c>
      <c r="D3" s="9">
        <v>7473</v>
      </c>
      <c r="E3" s="9">
        <v>14</v>
      </c>
      <c r="F3" s="9">
        <v>62</v>
      </c>
      <c r="G3" s="9">
        <v>308</v>
      </c>
      <c r="H3" s="9">
        <v>107</v>
      </c>
      <c r="I3" s="9">
        <v>8200</v>
      </c>
      <c r="J3" s="9">
        <v>661</v>
      </c>
      <c r="K3" s="9">
        <v>749</v>
      </c>
      <c r="L3" s="9">
        <v>90</v>
      </c>
      <c r="M3" s="9">
        <v>187</v>
      </c>
      <c r="N3" s="9">
        <v>637</v>
      </c>
      <c r="O3" s="9">
        <v>189</v>
      </c>
      <c r="P3" s="9">
        <v>55</v>
      </c>
      <c r="Q3" s="9">
        <v>1119</v>
      </c>
      <c r="R3" s="9">
        <v>983</v>
      </c>
      <c r="S3" s="9">
        <v>222</v>
      </c>
      <c r="T3" s="9">
        <v>1418</v>
      </c>
      <c r="U3" s="9">
        <v>1744</v>
      </c>
      <c r="V3" s="9">
        <v>551</v>
      </c>
      <c r="W3" s="21"/>
      <c r="X3" s="9">
        <f>B3</f>
        <v>395690</v>
      </c>
      <c r="Y3" s="9">
        <f t="shared" ref="Y3:Y24" si="0">SUM(B3:V3)-X3</f>
        <v>25953</v>
      </c>
      <c r="Z3" s="14">
        <f>Y3/X3</f>
        <v>6.5589223887386597E-2</v>
      </c>
      <c r="AA3" s="18">
        <v>1</v>
      </c>
    </row>
    <row r="4" spans="1:27" ht="15.75" customHeight="1" x14ac:dyDescent="0.2">
      <c r="A4" s="5" t="s">
        <v>17</v>
      </c>
      <c r="B4" s="9">
        <v>887</v>
      </c>
      <c r="C4" s="8">
        <v>12173</v>
      </c>
      <c r="D4" s="9">
        <v>246</v>
      </c>
      <c r="E4" s="9">
        <v>1</v>
      </c>
      <c r="F4" s="9">
        <v>1</v>
      </c>
      <c r="G4" s="9">
        <v>13</v>
      </c>
      <c r="H4" s="9">
        <v>5</v>
      </c>
      <c r="I4" s="9">
        <v>164</v>
      </c>
      <c r="J4" s="9">
        <v>34</v>
      </c>
      <c r="K4" s="9">
        <v>35</v>
      </c>
      <c r="L4" s="9">
        <v>3</v>
      </c>
      <c r="M4" s="9">
        <v>8</v>
      </c>
      <c r="N4" s="9">
        <v>35</v>
      </c>
      <c r="O4" s="9">
        <v>6</v>
      </c>
      <c r="P4" s="9">
        <v>1</v>
      </c>
      <c r="Q4" s="9">
        <v>9</v>
      </c>
      <c r="R4" s="9">
        <v>19</v>
      </c>
      <c r="S4" s="9">
        <v>6</v>
      </c>
      <c r="T4" s="9">
        <v>58</v>
      </c>
      <c r="U4" s="9">
        <v>26</v>
      </c>
      <c r="V4" s="9">
        <v>26</v>
      </c>
      <c r="W4" s="21"/>
      <c r="X4" s="9">
        <f>C4</f>
        <v>12173</v>
      </c>
      <c r="Y4" s="9">
        <f t="shared" si="0"/>
        <v>1583</v>
      </c>
      <c r="Z4" s="14">
        <f t="shared" ref="Z4:Z24" si="1">Y4/X4</f>
        <v>0.13004189599934282</v>
      </c>
      <c r="AA4" s="18">
        <v>2</v>
      </c>
    </row>
    <row r="5" spans="1:27" ht="15.75" customHeight="1" x14ac:dyDescent="0.2">
      <c r="A5" s="5" t="s">
        <v>1</v>
      </c>
      <c r="B5" s="9">
        <v>18826</v>
      </c>
      <c r="C5" s="9">
        <v>451</v>
      </c>
      <c r="D5" s="8">
        <v>960976</v>
      </c>
      <c r="E5" s="9">
        <v>456</v>
      </c>
      <c r="F5" s="9">
        <v>1275</v>
      </c>
      <c r="G5" s="9">
        <v>9074</v>
      </c>
      <c r="H5" s="9">
        <v>1285</v>
      </c>
      <c r="I5" s="9">
        <v>8198</v>
      </c>
      <c r="J5" s="9">
        <v>14842</v>
      </c>
      <c r="K5" s="9">
        <v>5472</v>
      </c>
      <c r="L5" s="9">
        <v>1032</v>
      </c>
      <c r="M5" s="9">
        <v>2954</v>
      </c>
      <c r="N5" s="9">
        <v>4691</v>
      </c>
      <c r="O5" s="9">
        <v>2634</v>
      </c>
      <c r="P5" s="9">
        <v>618</v>
      </c>
      <c r="Q5" s="9">
        <v>10000</v>
      </c>
      <c r="R5" s="9">
        <v>10232</v>
      </c>
      <c r="S5" s="9">
        <v>1523</v>
      </c>
      <c r="T5" s="9">
        <v>8292</v>
      </c>
      <c r="U5" s="9">
        <v>11905</v>
      </c>
      <c r="V5" s="9">
        <v>3473</v>
      </c>
      <c r="W5" s="21"/>
      <c r="X5" s="9">
        <f>D5</f>
        <v>960976</v>
      </c>
      <c r="Y5" s="9">
        <f t="shared" si="0"/>
        <v>117233</v>
      </c>
      <c r="Z5" s="14">
        <f t="shared" si="1"/>
        <v>0.12199368142388571</v>
      </c>
      <c r="AA5" s="18">
        <v>3</v>
      </c>
    </row>
    <row r="6" spans="1:27" ht="15.75" customHeight="1" x14ac:dyDescent="0.2">
      <c r="A6" s="5" t="s">
        <v>22</v>
      </c>
      <c r="B6" s="9">
        <v>61</v>
      </c>
      <c r="C6" s="9">
        <v>5</v>
      </c>
      <c r="D6" s="9">
        <v>300</v>
      </c>
      <c r="E6" s="8">
        <v>55945</v>
      </c>
      <c r="F6" s="9">
        <v>1309</v>
      </c>
      <c r="G6" s="9">
        <v>833</v>
      </c>
      <c r="H6" s="9">
        <v>108</v>
      </c>
      <c r="I6" s="9">
        <v>50</v>
      </c>
      <c r="J6" s="9">
        <v>219</v>
      </c>
      <c r="K6" s="9">
        <v>96</v>
      </c>
      <c r="L6" s="9">
        <v>31</v>
      </c>
      <c r="M6" s="9">
        <v>61</v>
      </c>
      <c r="N6" s="9">
        <v>224</v>
      </c>
      <c r="O6" s="9">
        <v>28</v>
      </c>
      <c r="P6" s="9">
        <v>5</v>
      </c>
      <c r="Q6" s="9">
        <v>62</v>
      </c>
      <c r="R6" s="9">
        <v>87</v>
      </c>
      <c r="S6" s="9">
        <v>9</v>
      </c>
      <c r="T6" s="9">
        <v>46</v>
      </c>
      <c r="U6" s="9">
        <v>85</v>
      </c>
      <c r="V6" s="9">
        <v>17</v>
      </c>
      <c r="W6" s="21"/>
      <c r="X6" s="9">
        <f>E6</f>
        <v>55945</v>
      </c>
      <c r="Y6" s="9">
        <f t="shared" si="0"/>
        <v>3636</v>
      </c>
      <c r="Z6" s="14">
        <f t="shared" si="1"/>
        <v>6.4992403253195108E-2</v>
      </c>
      <c r="AA6" s="18">
        <v>4</v>
      </c>
    </row>
    <row r="7" spans="1:27" ht="15.75" customHeight="1" x14ac:dyDescent="0.2">
      <c r="A7" s="5" t="s">
        <v>21</v>
      </c>
      <c r="B7" s="9">
        <v>76</v>
      </c>
      <c r="C7" s="9">
        <v>2</v>
      </c>
      <c r="D7" s="9">
        <v>980</v>
      </c>
      <c r="E7" s="9">
        <v>638</v>
      </c>
      <c r="F7" s="8">
        <v>43775</v>
      </c>
      <c r="G7" s="9">
        <v>1668</v>
      </c>
      <c r="H7" s="9">
        <v>67</v>
      </c>
      <c r="I7" s="9">
        <v>49</v>
      </c>
      <c r="J7" s="9">
        <v>439</v>
      </c>
      <c r="K7" s="9">
        <v>124</v>
      </c>
      <c r="L7" s="9">
        <v>28</v>
      </c>
      <c r="M7" s="9">
        <v>65</v>
      </c>
      <c r="N7" s="9">
        <v>340</v>
      </c>
      <c r="O7" s="9">
        <v>35</v>
      </c>
      <c r="P7" s="9">
        <v>9</v>
      </c>
      <c r="Q7" s="9">
        <v>122</v>
      </c>
      <c r="R7" s="9">
        <v>127</v>
      </c>
      <c r="S7" s="9">
        <v>12</v>
      </c>
      <c r="T7" s="9">
        <v>65</v>
      </c>
      <c r="U7" s="9">
        <v>114</v>
      </c>
      <c r="V7" s="9">
        <v>41</v>
      </c>
      <c r="W7" s="21"/>
      <c r="X7" s="9">
        <f>F7</f>
        <v>43775</v>
      </c>
      <c r="Y7" s="9">
        <f t="shared" si="0"/>
        <v>5001</v>
      </c>
      <c r="Z7" s="14">
        <f t="shared" si="1"/>
        <v>0.11424328954882924</v>
      </c>
      <c r="AA7" s="18">
        <v>5</v>
      </c>
    </row>
    <row r="8" spans="1:27" ht="15.75" customHeight="1" x14ac:dyDescent="0.2">
      <c r="A8" s="5" t="s">
        <v>2</v>
      </c>
      <c r="B8" s="9">
        <v>771</v>
      </c>
      <c r="C8" s="9">
        <v>40</v>
      </c>
      <c r="D8" s="9">
        <v>7553</v>
      </c>
      <c r="E8" s="9">
        <v>1011</v>
      </c>
      <c r="F8" s="9">
        <v>4124</v>
      </c>
      <c r="G8" s="8">
        <v>458228</v>
      </c>
      <c r="H8" s="9">
        <v>5245</v>
      </c>
      <c r="I8" s="9">
        <v>395</v>
      </c>
      <c r="J8" s="9">
        <v>6066</v>
      </c>
      <c r="K8" s="9">
        <v>1465</v>
      </c>
      <c r="L8" s="9">
        <v>299</v>
      </c>
      <c r="M8" s="9">
        <v>1005</v>
      </c>
      <c r="N8" s="9">
        <v>1469</v>
      </c>
      <c r="O8" s="9">
        <v>612</v>
      </c>
      <c r="P8" s="9">
        <v>155</v>
      </c>
      <c r="Q8" s="9">
        <v>2516</v>
      </c>
      <c r="R8" s="9">
        <v>2214</v>
      </c>
      <c r="S8" s="9">
        <v>249</v>
      </c>
      <c r="T8" s="9">
        <v>1235</v>
      </c>
      <c r="U8" s="9">
        <v>3487</v>
      </c>
      <c r="V8" s="9">
        <v>687</v>
      </c>
      <c r="W8" s="21"/>
      <c r="X8" s="9">
        <f>G8</f>
        <v>458228</v>
      </c>
      <c r="Y8" s="9">
        <f t="shared" si="0"/>
        <v>40598</v>
      </c>
      <c r="Z8" s="14">
        <f t="shared" si="1"/>
        <v>8.8597815934425658E-2</v>
      </c>
      <c r="AA8" s="18">
        <v>6</v>
      </c>
    </row>
    <row r="9" spans="1:27" ht="15.75" customHeight="1" x14ac:dyDescent="0.2">
      <c r="A9" s="5" t="s">
        <v>18</v>
      </c>
      <c r="B9" s="9">
        <v>114</v>
      </c>
      <c r="C9" s="9">
        <v>4</v>
      </c>
      <c r="D9" s="9">
        <v>428</v>
      </c>
      <c r="E9" s="9">
        <v>38</v>
      </c>
      <c r="F9" s="9">
        <v>60</v>
      </c>
      <c r="G9" s="9">
        <v>7729</v>
      </c>
      <c r="H9" s="8">
        <v>121951</v>
      </c>
      <c r="I9" s="9">
        <v>72</v>
      </c>
      <c r="J9" s="9">
        <v>219</v>
      </c>
      <c r="K9" s="9">
        <v>157</v>
      </c>
      <c r="L9" s="9">
        <v>63</v>
      </c>
      <c r="M9" s="9">
        <v>111</v>
      </c>
      <c r="N9" s="9">
        <v>228</v>
      </c>
      <c r="O9" s="9">
        <v>66</v>
      </c>
      <c r="P9" s="9">
        <v>19</v>
      </c>
      <c r="Q9" s="9">
        <v>354</v>
      </c>
      <c r="R9" s="9">
        <v>355</v>
      </c>
      <c r="S9" s="9">
        <v>27</v>
      </c>
      <c r="T9" s="9">
        <v>158</v>
      </c>
      <c r="U9" s="9">
        <v>666</v>
      </c>
      <c r="V9" s="9">
        <v>65</v>
      </c>
      <c r="W9" s="21"/>
      <c r="X9" s="9">
        <f>H9</f>
        <v>121951</v>
      </c>
      <c r="Y9" s="9">
        <f t="shared" si="0"/>
        <v>10933</v>
      </c>
      <c r="Z9" s="14">
        <f t="shared" si="1"/>
        <v>8.9650761371370472E-2</v>
      </c>
      <c r="AA9" s="18">
        <v>7</v>
      </c>
    </row>
    <row r="10" spans="1:27" ht="15.75" customHeight="1" x14ac:dyDescent="0.2">
      <c r="A10" s="5" t="s">
        <v>3</v>
      </c>
      <c r="B10" s="9">
        <v>4300</v>
      </c>
      <c r="C10" s="9">
        <v>78</v>
      </c>
      <c r="D10" s="9">
        <v>2915</v>
      </c>
      <c r="E10" s="9">
        <v>32</v>
      </c>
      <c r="F10" s="9">
        <v>62</v>
      </c>
      <c r="G10" s="9">
        <v>239</v>
      </c>
      <c r="H10" s="9">
        <v>79</v>
      </c>
      <c r="I10" s="8">
        <v>152044</v>
      </c>
      <c r="J10" s="9">
        <v>733</v>
      </c>
      <c r="K10" s="9">
        <v>2711</v>
      </c>
      <c r="L10" s="9">
        <v>75</v>
      </c>
      <c r="M10" s="9">
        <v>160</v>
      </c>
      <c r="N10" s="9">
        <v>581</v>
      </c>
      <c r="O10" s="9">
        <v>160</v>
      </c>
      <c r="P10" s="9">
        <v>33</v>
      </c>
      <c r="Q10" s="9">
        <v>949</v>
      </c>
      <c r="R10" s="9">
        <v>815</v>
      </c>
      <c r="S10" s="9">
        <v>119</v>
      </c>
      <c r="T10" s="9">
        <v>640</v>
      </c>
      <c r="U10" s="9">
        <v>1587</v>
      </c>
      <c r="V10" s="9">
        <v>685</v>
      </c>
      <c r="W10" s="21"/>
      <c r="X10" s="9">
        <f>I10</f>
        <v>152044</v>
      </c>
      <c r="Y10" s="9">
        <f t="shared" si="0"/>
        <v>16953</v>
      </c>
      <c r="Z10" s="14">
        <f t="shared" si="1"/>
        <v>0.11150061824208782</v>
      </c>
      <c r="AA10" s="18">
        <v>8</v>
      </c>
    </row>
    <row r="11" spans="1:27" ht="15.75" customHeight="1" x14ac:dyDescent="0.2">
      <c r="A11" s="5" t="s">
        <v>4</v>
      </c>
      <c r="B11" s="9">
        <v>1662</v>
      </c>
      <c r="C11" s="9">
        <v>47</v>
      </c>
      <c r="D11" s="9">
        <v>11930</v>
      </c>
      <c r="E11" s="9">
        <v>253</v>
      </c>
      <c r="F11" s="9">
        <v>435</v>
      </c>
      <c r="G11" s="9">
        <v>6579</v>
      </c>
      <c r="H11" s="9">
        <v>853</v>
      </c>
      <c r="I11" s="9">
        <v>1752</v>
      </c>
      <c r="J11" s="8">
        <v>476129</v>
      </c>
      <c r="K11" s="9">
        <v>7423</v>
      </c>
      <c r="L11" s="9">
        <v>1647</v>
      </c>
      <c r="M11" s="9">
        <v>11825</v>
      </c>
      <c r="N11" s="9">
        <v>4532</v>
      </c>
      <c r="O11" s="9">
        <v>3818</v>
      </c>
      <c r="P11" s="9">
        <v>887</v>
      </c>
      <c r="Q11" s="9">
        <v>5539</v>
      </c>
      <c r="R11" s="9">
        <v>7501</v>
      </c>
      <c r="S11" s="9">
        <v>1252</v>
      </c>
      <c r="T11" s="9">
        <v>4570</v>
      </c>
      <c r="U11" s="9">
        <v>5041</v>
      </c>
      <c r="V11" s="9">
        <v>1395</v>
      </c>
      <c r="W11" s="21"/>
      <c r="X11" s="9">
        <f>J11</f>
        <v>476129</v>
      </c>
      <c r="Y11" s="9">
        <f t="shared" si="0"/>
        <v>78941</v>
      </c>
      <c r="Z11" s="14">
        <f t="shared" si="1"/>
        <v>0.16579750445782551</v>
      </c>
      <c r="AA11" s="18">
        <v>9</v>
      </c>
    </row>
    <row r="12" spans="1:27" ht="15.75" customHeight="1" x14ac:dyDescent="0.2">
      <c r="A12" s="5" t="s">
        <v>5</v>
      </c>
      <c r="B12" s="9">
        <v>920</v>
      </c>
      <c r="C12" s="9">
        <v>33</v>
      </c>
      <c r="D12" s="9">
        <v>1824</v>
      </c>
      <c r="E12" s="9">
        <v>71</v>
      </c>
      <c r="F12" s="9">
        <v>93</v>
      </c>
      <c r="G12" s="9">
        <v>867</v>
      </c>
      <c r="H12" s="9">
        <v>194</v>
      </c>
      <c r="I12" s="9">
        <v>5162</v>
      </c>
      <c r="J12" s="9">
        <v>2055</v>
      </c>
      <c r="K12" s="8">
        <v>350981</v>
      </c>
      <c r="L12" s="9">
        <v>4509</v>
      </c>
      <c r="M12" s="9">
        <v>1100</v>
      </c>
      <c r="N12" s="9">
        <v>11021</v>
      </c>
      <c r="O12" s="9">
        <v>941</v>
      </c>
      <c r="P12" s="9">
        <v>228</v>
      </c>
      <c r="Q12" s="9">
        <v>5873</v>
      </c>
      <c r="R12" s="9">
        <v>3001</v>
      </c>
      <c r="S12" s="9">
        <v>840</v>
      </c>
      <c r="T12" s="9">
        <v>2968</v>
      </c>
      <c r="U12" s="9">
        <v>3053</v>
      </c>
      <c r="V12" s="9">
        <v>782</v>
      </c>
      <c r="W12" s="21"/>
      <c r="X12" s="9">
        <f>K12</f>
        <v>350981</v>
      </c>
      <c r="Y12" s="9">
        <f t="shared" si="0"/>
        <v>45535</v>
      </c>
      <c r="Z12" s="14">
        <f t="shared" si="1"/>
        <v>0.12973636749567641</v>
      </c>
      <c r="AA12" s="18">
        <v>10</v>
      </c>
    </row>
    <row r="13" spans="1:27" ht="15.75" customHeight="1" x14ac:dyDescent="0.2">
      <c r="A13" s="5" t="s">
        <v>6</v>
      </c>
      <c r="B13" s="9">
        <v>74</v>
      </c>
      <c r="C13" s="9">
        <v>1</v>
      </c>
      <c r="D13" s="9">
        <v>198</v>
      </c>
      <c r="E13" s="9">
        <v>5</v>
      </c>
      <c r="F13" s="9">
        <v>4</v>
      </c>
      <c r="G13" s="9">
        <v>82</v>
      </c>
      <c r="H13" s="9">
        <v>35</v>
      </c>
      <c r="I13" s="9">
        <v>33</v>
      </c>
      <c r="J13" s="9">
        <v>152</v>
      </c>
      <c r="K13" s="9">
        <v>2080</v>
      </c>
      <c r="L13" s="8">
        <v>89325</v>
      </c>
      <c r="M13" s="9">
        <v>1667</v>
      </c>
      <c r="N13" s="9">
        <v>8022</v>
      </c>
      <c r="O13" s="9">
        <v>368</v>
      </c>
      <c r="P13" s="9">
        <v>108</v>
      </c>
      <c r="Q13" s="9">
        <v>427</v>
      </c>
      <c r="R13" s="9">
        <v>475</v>
      </c>
      <c r="S13" s="9">
        <v>100</v>
      </c>
      <c r="T13" s="9">
        <v>459</v>
      </c>
      <c r="U13" s="9">
        <v>223</v>
      </c>
      <c r="V13" s="9">
        <v>52</v>
      </c>
      <c r="W13" s="21"/>
      <c r="X13" s="9">
        <f>L13</f>
        <v>89325</v>
      </c>
      <c r="Y13" s="9">
        <f t="shared" si="0"/>
        <v>14565</v>
      </c>
      <c r="Z13" s="14">
        <f t="shared" si="1"/>
        <v>0.16305625524769102</v>
      </c>
      <c r="AA13" s="18">
        <v>11</v>
      </c>
    </row>
    <row r="14" spans="1:27" ht="15.75" customHeight="1" x14ac:dyDescent="0.2">
      <c r="A14" s="5" t="s">
        <v>7</v>
      </c>
      <c r="B14" s="9">
        <v>137</v>
      </c>
      <c r="C14" s="9">
        <v>5</v>
      </c>
      <c r="D14" s="9">
        <v>574</v>
      </c>
      <c r="E14" s="9">
        <v>15</v>
      </c>
      <c r="F14" s="9">
        <v>26</v>
      </c>
      <c r="G14" s="9">
        <v>361</v>
      </c>
      <c r="H14" s="9">
        <v>34</v>
      </c>
      <c r="I14" s="9">
        <v>80</v>
      </c>
      <c r="J14" s="9">
        <v>1382</v>
      </c>
      <c r="K14" s="9">
        <v>338</v>
      </c>
      <c r="L14" s="9">
        <v>1290</v>
      </c>
      <c r="M14" s="8">
        <v>139829</v>
      </c>
      <c r="N14" s="9">
        <v>1716</v>
      </c>
      <c r="O14" s="9">
        <v>6742</v>
      </c>
      <c r="P14" s="9">
        <v>375</v>
      </c>
      <c r="Q14" s="9">
        <v>638</v>
      </c>
      <c r="R14" s="9">
        <v>2146</v>
      </c>
      <c r="S14" s="9">
        <v>113</v>
      </c>
      <c r="T14" s="9">
        <v>188</v>
      </c>
      <c r="U14" s="9">
        <v>239</v>
      </c>
      <c r="V14" s="9">
        <v>44</v>
      </c>
      <c r="W14" s="21"/>
      <c r="X14" s="9">
        <f>M14</f>
        <v>139829</v>
      </c>
      <c r="Y14" s="9">
        <f t="shared" si="0"/>
        <v>16443</v>
      </c>
      <c r="Z14" s="14">
        <f t="shared" si="1"/>
        <v>0.11759363222221428</v>
      </c>
      <c r="AA14" s="18">
        <v>12</v>
      </c>
    </row>
    <row r="15" spans="1:27" ht="15.75" customHeight="1" x14ac:dyDescent="0.2">
      <c r="A15" s="5" t="s">
        <v>8</v>
      </c>
      <c r="B15" s="9">
        <v>421</v>
      </c>
      <c r="C15" s="9">
        <v>11</v>
      </c>
      <c r="D15" s="9">
        <v>1135</v>
      </c>
      <c r="E15" s="9">
        <v>54</v>
      </c>
      <c r="F15" s="9">
        <v>74</v>
      </c>
      <c r="G15" s="9">
        <v>568</v>
      </c>
      <c r="H15" s="9">
        <v>156</v>
      </c>
      <c r="I15" s="9">
        <v>233</v>
      </c>
      <c r="J15" s="9">
        <v>709</v>
      </c>
      <c r="K15" s="9">
        <v>2006</v>
      </c>
      <c r="L15" s="9">
        <v>2397</v>
      </c>
      <c r="M15" s="9">
        <v>1219</v>
      </c>
      <c r="N15" s="8">
        <v>504439</v>
      </c>
      <c r="O15" s="9">
        <v>4859</v>
      </c>
      <c r="P15" s="9">
        <v>1601</v>
      </c>
      <c r="Q15" s="9">
        <v>11917</v>
      </c>
      <c r="R15" s="9">
        <v>4554</v>
      </c>
      <c r="S15" s="9">
        <v>1557</v>
      </c>
      <c r="T15" s="9">
        <v>6575</v>
      </c>
      <c r="U15" s="9">
        <v>3376</v>
      </c>
      <c r="V15" s="9">
        <v>1189</v>
      </c>
      <c r="W15" s="21"/>
      <c r="X15" s="9">
        <f>N15</f>
        <v>504439</v>
      </c>
      <c r="Y15" s="9">
        <f t="shared" si="0"/>
        <v>44611</v>
      </c>
      <c r="Z15" s="14">
        <f t="shared" si="1"/>
        <v>8.8436857578418793E-2</v>
      </c>
      <c r="AA15" s="18">
        <v>13</v>
      </c>
    </row>
    <row r="16" spans="1:27" ht="15.75" customHeight="1" x14ac:dyDescent="0.2">
      <c r="A16" s="5" t="s">
        <v>9</v>
      </c>
      <c r="B16" s="9">
        <v>165</v>
      </c>
      <c r="C16" s="9">
        <v>3</v>
      </c>
      <c r="D16" s="9">
        <v>420</v>
      </c>
      <c r="E16" s="9">
        <v>8</v>
      </c>
      <c r="F16" s="9">
        <v>29</v>
      </c>
      <c r="G16" s="9">
        <v>118</v>
      </c>
      <c r="H16" s="9">
        <v>27</v>
      </c>
      <c r="I16" s="9">
        <v>34</v>
      </c>
      <c r="J16" s="9">
        <v>220</v>
      </c>
      <c r="K16" s="9">
        <v>126</v>
      </c>
      <c r="L16" s="9">
        <v>139</v>
      </c>
      <c r="M16" s="9">
        <v>1126</v>
      </c>
      <c r="N16" s="9">
        <v>7147</v>
      </c>
      <c r="O16" s="8">
        <v>121784</v>
      </c>
      <c r="P16" s="9">
        <v>3089</v>
      </c>
      <c r="Q16" s="9">
        <v>673</v>
      </c>
      <c r="R16" s="9">
        <v>1192</v>
      </c>
      <c r="S16" s="9">
        <v>80</v>
      </c>
      <c r="T16" s="9">
        <v>128</v>
      </c>
      <c r="U16" s="9">
        <v>134</v>
      </c>
      <c r="V16" s="9">
        <v>40</v>
      </c>
      <c r="W16" s="21"/>
      <c r="X16" s="9">
        <f>O16</f>
        <v>121784</v>
      </c>
      <c r="Y16" s="9">
        <f t="shared" si="0"/>
        <v>14898</v>
      </c>
      <c r="Z16" s="14">
        <f t="shared" si="1"/>
        <v>0.12233134073441503</v>
      </c>
      <c r="AA16" s="18">
        <v>14</v>
      </c>
    </row>
    <row r="17" spans="1:27" ht="15.75" customHeight="1" x14ac:dyDescent="0.2">
      <c r="A17" s="5" t="s">
        <v>10</v>
      </c>
      <c r="B17" s="9">
        <v>39</v>
      </c>
      <c r="C17" s="9">
        <v>2</v>
      </c>
      <c r="D17" s="9">
        <v>57</v>
      </c>
      <c r="E17" s="9">
        <v>3</v>
      </c>
      <c r="F17" s="9">
        <v>1</v>
      </c>
      <c r="G17" s="9">
        <v>20</v>
      </c>
      <c r="H17" s="9">
        <v>4</v>
      </c>
      <c r="I17" s="9">
        <v>8</v>
      </c>
      <c r="J17" s="9">
        <v>43</v>
      </c>
      <c r="K17" s="9">
        <v>49</v>
      </c>
      <c r="L17" s="9">
        <v>33</v>
      </c>
      <c r="M17" s="9">
        <v>32</v>
      </c>
      <c r="N17" s="9">
        <v>1854</v>
      </c>
      <c r="O17" s="9">
        <v>974</v>
      </c>
      <c r="P17" s="8">
        <v>24991</v>
      </c>
      <c r="Q17" s="9">
        <v>5123</v>
      </c>
      <c r="R17" s="9">
        <v>1292</v>
      </c>
      <c r="S17" s="9">
        <v>68</v>
      </c>
      <c r="T17" s="9">
        <v>124</v>
      </c>
      <c r="U17" s="9">
        <v>39</v>
      </c>
      <c r="V17" s="9">
        <v>12</v>
      </c>
      <c r="W17" s="21"/>
      <c r="X17" s="9">
        <f>P17</f>
        <v>24991</v>
      </c>
      <c r="Y17" s="9">
        <f t="shared" si="0"/>
        <v>9777</v>
      </c>
      <c r="Z17" s="14">
        <f t="shared" si="1"/>
        <v>0.39122083950222081</v>
      </c>
      <c r="AA17" s="18">
        <v>15</v>
      </c>
    </row>
    <row r="18" spans="1:27" ht="15.75" customHeight="1" x14ac:dyDescent="0.2">
      <c r="A18" s="5" t="s">
        <v>11</v>
      </c>
      <c r="B18" s="9">
        <v>442</v>
      </c>
      <c r="C18" s="9">
        <v>3</v>
      </c>
      <c r="D18" s="9">
        <v>1094</v>
      </c>
      <c r="E18" s="9">
        <v>38</v>
      </c>
      <c r="F18" s="9">
        <v>64</v>
      </c>
      <c r="G18" s="9">
        <v>317</v>
      </c>
      <c r="H18" s="9">
        <v>135</v>
      </c>
      <c r="I18" s="9">
        <v>133</v>
      </c>
      <c r="J18" s="9">
        <v>637</v>
      </c>
      <c r="K18" s="9">
        <v>526</v>
      </c>
      <c r="L18" s="9">
        <v>201</v>
      </c>
      <c r="M18" s="9">
        <v>188</v>
      </c>
      <c r="N18" s="9">
        <v>4617</v>
      </c>
      <c r="O18" s="9">
        <v>423</v>
      </c>
      <c r="P18" s="9">
        <v>910</v>
      </c>
      <c r="Q18" s="8">
        <v>520646</v>
      </c>
      <c r="R18" s="9">
        <v>1509</v>
      </c>
      <c r="S18" s="9">
        <v>1936</v>
      </c>
      <c r="T18" s="9">
        <v>1529</v>
      </c>
      <c r="U18" s="9">
        <v>611</v>
      </c>
      <c r="V18" s="9">
        <v>129</v>
      </c>
      <c r="W18" s="21"/>
      <c r="X18" s="9">
        <f>Q18</f>
        <v>520646</v>
      </c>
      <c r="Y18" s="9">
        <f t="shared" si="0"/>
        <v>15442</v>
      </c>
      <c r="Z18" s="14">
        <f t="shared" si="1"/>
        <v>2.965930785985103E-2</v>
      </c>
      <c r="AA18" s="18">
        <v>16</v>
      </c>
    </row>
    <row r="19" spans="1:27" ht="15.75" customHeight="1" x14ac:dyDescent="0.2">
      <c r="A19" s="5" t="s">
        <v>12</v>
      </c>
      <c r="B19" s="9">
        <v>518</v>
      </c>
      <c r="C19" s="9">
        <v>15</v>
      </c>
      <c r="D19" s="9">
        <v>1401</v>
      </c>
      <c r="E19" s="9">
        <v>38</v>
      </c>
      <c r="F19" s="9">
        <v>32</v>
      </c>
      <c r="G19" s="9">
        <v>326</v>
      </c>
      <c r="H19" s="9">
        <v>97</v>
      </c>
      <c r="I19" s="9">
        <v>114</v>
      </c>
      <c r="J19" s="9">
        <v>686</v>
      </c>
      <c r="K19" s="9">
        <v>294</v>
      </c>
      <c r="L19" s="9">
        <v>93</v>
      </c>
      <c r="M19" s="9">
        <v>213</v>
      </c>
      <c r="N19" s="9">
        <v>1241</v>
      </c>
      <c r="O19" s="9">
        <v>703</v>
      </c>
      <c r="P19" s="9">
        <v>1207</v>
      </c>
      <c r="Q19" s="9">
        <v>4069</v>
      </c>
      <c r="R19" s="8">
        <v>407178</v>
      </c>
      <c r="S19" s="9">
        <v>5412</v>
      </c>
      <c r="T19" s="9">
        <v>3405</v>
      </c>
      <c r="U19" s="9">
        <v>571</v>
      </c>
      <c r="V19" s="9">
        <v>74</v>
      </c>
      <c r="W19" s="21"/>
      <c r="X19" s="9">
        <f>R19</f>
        <v>407178</v>
      </c>
      <c r="Y19" s="9">
        <f t="shared" si="0"/>
        <v>20509</v>
      </c>
      <c r="Z19" s="14">
        <f t="shared" si="1"/>
        <v>5.0368634847658765E-2</v>
      </c>
      <c r="AA19" s="18">
        <v>17</v>
      </c>
    </row>
    <row r="20" spans="1:27" ht="15.75" customHeight="1" x14ac:dyDescent="0.2">
      <c r="A20" s="5" t="s">
        <v>13</v>
      </c>
      <c r="B20" s="9">
        <v>83</v>
      </c>
      <c r="C20" s="9">
        <v>1</v>
      </c>
      <c r="D20" s="9">
        <v>184</v>
      </c>
      <c r="E20" s="9">
        <v>0</v>
      </c>
      <c r="F20" s="9">
        <v>1</v>
      </c>
      <c r="G20" s="9">
        <v>23</v>
      </c>
      <c r="H20" s="9">
        <v>4</v>
      </c>
      <c r="I20" s="9">
        <v>12</v>
      </c>
      <c r="J20" s="9">
        <v>73</v>
      </c>
      <c r="K20" s="9">
        <v>54</v>
      </c>
      <c r="L20" s="9">
        <v>7</v>
      </c>
      <c r="M20" s="9">
        <v>14</v>
      </c>
      <c r="N20" s="9">
        <v>181</v>
      </c>
      <c r="O20" s="9">
        <v>17</v>
      </c>
      <c r="P20" s="9">
        <v>15</v>
      </c>
      <c r="Q20" s="9">
        <v>3434</v>
      </c>
      <c r="R20" s="9">
        <v>2860</v>
      </c>
      <c r="S20" s="8">
        <v>44289</v>
      </c>
      <c r="T20" s="9">
        <v>2335</v>
      </c>
      <c r="U20" s="9">
        <v>56</v>
      </c>
      <c r="V20" s="9">
        <v>5</v>
      </c>
      <c r="W20" s="21"/>
      <c r="X20" s="9">
        <f>S20</f>
        <v>44289</v>
      </c>
      <c r="Y20" s="9">
        <f t="shared" si="0"/>
        <v>9359</v>
      </c>
      <c r="Z20" s="14">
        <f t="shared" si="1"/>
        <v>0.21131657973763238</v>
      </c>
      <c r="AA20" s="18">
        <v>18</v>
      </c>
    </row>
    <row r="21" spans="1:27" ht="15.75" customHeight="1" x14ac:dyDescent="0.2">
      <c r="A21" s="5" t="s">
        <v>14</v>
      </c>
      <c r="B21" s="9">
        <v>320</v>
      </c>
      <c r="C21" s="9">
        <v>25</v>
      </c>
      <c r="D21" s="9">
        <v>669</v>
      </c>
      <c r="E21" s="9">
        <v>14</v>
      </c>
      <c r="F21" s="9">
        <v>12</v>
      </c>
      <c r="G21" s="9">
        <v>88</v>
      </c>
      <c r="H21" s="9">
        <v>22</v>
      </c>
      <c r="I21" s="9">
        <v>63</v>
      </c>
      <c r="J21" s="9">
        <v>171</v>
      </c>
      <c r="K21" s="9">
        <v>125</v>
      </c>
      <c r="L21" s="9">
        <v>30</v>
      </c>
      <c r="M21" s="9">
        <v>30</v>
      </c>
      <c r="N21" s="9">
        <v>488</v>
      </c>
      <c r="O21" s="9">
        <v>52</v>
      </c>
      <c r="P21" s="9">
        <v>17</v>
      </c>
      <c r="Q21" s="9">
        <v>531</v>
      </c>
      <c r="R21" s="9">
        <v>264</v>
      </c>
      <c r="S21" s="9">
        <v>161</v>
      </c>
      <c r="T21" s="8">
        <v>146650</v>
      </c>
      <c r="U21" s="9">
        <v>585</v>
      </c>
      <c r="V21" s="9">
        <v>13</v>
      </c>
      <c r="W21" s="21"/>
      <c r="X21" s="9">
        <f>T21</f>
        <v>146650</v>
      </c>
      <c r="Y21" s="9">
        <f t="shared" si="0"/>
        <v>3680</v>
      </c>
      <c r="Z21" s="14">
        <f t="shared" si="1"/>
        <v>2.5093760654619844E-2</v>
      </c>
      <c r="AA21" s="18">
        <v>19</v>
      </c>
    </row>
    <row r="22" spans="1:27" ht="15.75" customHeight="1" x14ac:dyDescent="0.2">
      <c r="A22" s="5" t="s">
        <v>15</v>
      </c>
      <c r="B22" s="9">
        <v>438</v>
      </c>
      <c r="C22" s="9">
        <v>17</v>
      </c>
      <c r="D22" s="9">
        <v>1170</v>
      </c>
      <c r="E22" s="9">
        <v>16</v>
      </c>
      <c r="F22" s="9">
        <v>37</v>
      </c>
      <c r="G22" s="9">
        <v>261</v>
      </c>
      <c r="H22" s="9">
        <v>94</v>
      </c>
      <c r="I22" s="9">
        <v>129</v>
      </c>
      <c r="J22" s="9">
        <v>363</v>
      </c>
      <c r="K22" s="9">
        <v>277</v>
      </c>
      <c r="L22" s="9">
        <v>86</v>
      </c>
      <c r="M22" s="9">
        <v>64</v>
      </c>
      <c r="N22" s="9">
        <v>584</v>
      </c>
      <c r="O22" s="9">
        <v>56</v>
      </c>
      <c r="P22" s="9">
        <v>8</v>
      </c>
      <c r="Q22" s="9">
        <v>291</v>
      </c>
      <c r="R22" s="9">
        <v>202</v>
      </c>
      <c r="S22" s="9">
        <v>38</v>
      </c>
      <c r="T22" s="9">
        <v>3678</v>
      </c>
      <c r="U22" s="8">
        <v>432294</v>
      </c>
      <c r="V22" s="9">
        <v>93</v>
      </c>
      <c r="W22" s="21"/>
      <c r="X22" s="9">
        <f>U22</f>
        <v>432294</v>
      </c>
      <c r="Y22" s="9">
        <f t="shared" si="0"/>
        <v>7902</v>
      </c>
      <c r="Z22" s="16" t="s">
        <v>28</v>
      </c>
      <c r="AA22" s="18">
        <v>20</v>
      </c>
    </row>
    <row r="23" spans="1:27" ht="15.75" customHeight="1" x14ac:dyDescent="0.2">
      <c r="A23" s="5" t="s">
        <v>16</v>
      </c>
      <c r="B23" s="9">
        <v>352</v>
      </c>
      <c r="C23" s="9">
        <v>20</v>
      </c>
      <c r="D23" s="9">
        <v>815</v>
      </c>
      <c r="E23" s="9">
        <v>9</v>
      </c>
      <c r="F23" s="9">
        <v>34</v>
      </c>
      <c r="G23" s="9">
        <v>162</v>
      </c>
      <c r="H23" s="9">
        <v>31</v>
      </c>
      <c r="I23" s="9">
        <v>145</v>
      </c>
      <c r="J23" s="9">
        <v>247</v>
      </c>
      <c r="K23" s="9">
        <v>251</v>
      </c>
      <c r="L23" s="9">
        <v>52</v>
      </c>
      <c r="M23" s="9">
        <v>36</v>
      </c>
      <c r="N23" s="9">
        <v>497</v>
      </c>
      <c r="O23" s="9">
        <v>22</v>
      </c>
      <c r="P23" s="9">
        <v>5</v>
      </c>
      <c r="Q23" s="9">
        <v>125</v>
      </c>
      <c r="R23" s="9">
        <v>61</v>
      </c>
      <c r="S23" s="9">
        <v>8</v>
      </c>
      <c r="T23" s="9">
        <v>32</v>
      </c>
      <c r="U23" s="9">
        <v>139</v>
      </c>
      <c r="V23" s="8">
        <v>165553</v>
      </c>
      <c r="W23" s="21"/>
      <c r="X23" s="9">
        <f>V23</f>
        <v>165553</v>
      </c>
      <c r="Y23" s="9">
        <f t="shared" si="0"/>
        <v>3043</v>
      </c>
      <c r="Z23" s="14">
        <f t="shared" si="1"/>
        <v>1.8380820643540133E-2</v>
      </c>
      <c r="AA23" s="18">
        <v>21</v>
      </c>
    </row>
    <row r="24" spans="1:27" ht="15.75" customHeight="1" x14ac:dyDescent="0.2">
      <c r="A24" s="5" t="s">
        <v>19</v>
      </c>
      <c r="B24" s="9">
        <f t="shared" ref="B24:V24" si="2">SUM(B3:B23)</f>
        <v>426296</v>
      </c>
      <c r="C24" s="9">
        <f t="shared" si="2"/>
        <v>14120</v>
      </c>
      <c r="D24" s="9">
        <f t="shared" si="2"/>
        <v>1002342</v>
      </c>
      <c r="E24" s="9">
        <f t="shared" si="2"/>
        <v>58659</v>
      </c>
      <c r="F24" s="9">
        <f t="shared" si="2"/>
        <v>51510</v>
      </c>
      <c r="G24" s="9">
        <f t="shared" si="2"/>
        <v>487864</v>
      </c>
      <c r="H24" s="9">
        <f t="shared" si="2"/>
        <v>130533</v>
      </c>
      <c r="I24" s="9">
        <f t="shared" si="2"/>
        <v>177070</v>
      </c>
      <c r="J24" s="9">
        <f t="shared" si="2"/>
        <v>506080</v>
      </c>
      <c r="K24" s="9">
        <f t="shared" si="2"/>
        <v>375339</v>
      </c>
      <c r="L24" s="9">
        <f t="shared" si="2"/>
        <v>101430</v>
      </c>
      <c r="M24" s="9">
        <f t="shared" si="2"/>
        <v>161894</v>
      </c>
      <c r="N24" s="9">
        <f t="shared" si="2"/>
        <v>554544</v>
      </c>
      <c r="O24" s="9">
        <f t="shared" si="2"/>
        <v>144489</v>
      </c>
      <c r="P24" s="9">
        <f t="shared" si="2"/>
        <v>34336</v>
      </c>
      <c r="Q24" s="9">
        <f t="shared" si="2"/>
        <v>574417</v>
      </c>
      <c r="R24" s="9">
        <f t="shared" si="2"/>
        <v>447067</v>
      </c>
      <c r="S24" s="9">
        <f t="shared" si="2"/>
        <v>58021</v>
      </c>
      <c r="T24" s="9">
        <f t="shared" si="2"/>
        <v>184553</v>
      </c>
      <c r="U24" s="9">
        <f t="shared" si="2"/>
        <v>465975</v>
      </c>
      <c r="V24" s="9">
        <f t="shared" si="2"/>
        <v>174926</v>
      </c>
      <c r="W24" s="21"/>
      <c r="X24" s="8">
        <f>SUM(B24:V24)</f>
        <v>6131465</v>
      </c>
      <c r="Y24" s="9">
        <f t="shared" si="0"/>
        <v>0</v>
      </c>
      <c r="Z24" s="14">
        <f t="shared" si="1"/>
        <v>0</v>
      </c>
    </row>
    <row r="25" spans="1:27" ht="15.75" customHeight="1" x14ac:dyDescent="0.2">
      <c r="A25" s="22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1"/>
      <c r="X25" s="7"/>
      <c r="Y25" s="7"/>
      <c r="Z25" s="7"/>
    </row>
    <row r="26" spans="1:27" s="7" customFormat="1" ht="15.75" customHeight="1" x14ac:dyDescent="0.2">
      <c r="A26" s="5" t="s">
        <v>25</v>
      </c>
      <c r="B26" s="9">
        <f>B3</f>
        <v>395690</v>
      </c>
      <c r="C26" s="9">
        <f>C4</f>
        <v>12173</v>
      </c>
      <c r="D26" s="9">
        <f>D5</f>
        <v>960976</v>
      </c>
      <c r="E26" s="9">
        <f>E6</f>
        <v>55945</v>
      </c>
      <c r="F26" s="9">
        <f>F7</f>
        <v>43775</v>
      </c>
      <c r="G26" s="9">
        <f>G8</f>
        <v>458228</v>
      </c>
      <c r="H26" s="9">
        <f>H9</f>
        <v>121951</v>
      </c>
      <c r="I26" s="9">
        <f>I10</f>
        <v>152044</v>
      </c>
      <c r="J26" s="9">
        <f>J11</f>
        <v>476129</v>
      </c>
      <c r="K26" s="9">
        <f>K12</f>
        <v>350981</v>
      </c>
      <c r="L26" s="9">
        <f>L13</f>
        <v>89325</v>
      </c>
      <c r="M26" s="9">
        <f>M14</f>
        <v>139829</v>
      </c>
      <c r="N26" s="9">
        <f>N15</f>
        <v>504439</v>
      </c>
      <c r="O26" s="9">
        <f>O16</f>
        <v>121784</v>
      </c>
      <c r="P26" s="9">
        <f>P17</f>
        <v>24991</v>
      </c>
      <c r="Q26" s="9">
        <f>Q18</f>
        <v>520646</v>
      </c>
      <c r="R26" s="9">
        <f>R19</f>
        <v>407178</v>
      </c>
      <c r="S26" s="9">
        <f>S20</f>
        <v>44289</v>
      </c>
      <c r="T26" s="9">
        <f>T21</f>
        <v>146650</v>
      </c>
      <c r="U26" s="9">
        <f>U22</f>
        <v>432294</v>
      </c>
      <c r="V26" s="9">
        <f>V23</f>
        <v>165553</v>
      </c>
      <c r="W26" s="12"/>
    </row>
    <row r="27" spans="1:27" s="7" customFormat="1" ht="15.75" customHeight="1" x14ac:dyDescent="0.2">
      <c r="A27" s="5" t="s">
        <v>26</v>
      </c>
      <c r="B27" s="9">
        <f>SUM(B3:B23)-B26</f>
        <v>30606</v>
      </c>
      <c r="C27" s="9">
        <f t="shared" ref="C27:V27" si="3">SUM(C3:C23)-C26</f>
        <v>1947</v>
      </c>
      <c r="D27" s="9">
        <f t="shared" si="3"/>
        <v>41366</v>
      </c>
      <c r="E27" s="9">
        <f t="shared" si="3"/>
        <v>2714</v>
      </c>
      <c r="F27" s="9">
        <f t="shared" si="3"/>
        <v>7735</v>
      </c>
      <c r="G27" s="9">
        <f t="shared" si="3"/>
        <v>29636</v>
      </c>
      <c r="H27" s="9">
        <f t="shared" si="3"/>
        <v>8582</v>
      </c>
      <c r="I27" s="9">
        <f t="shared" si="3"/>
        <v>25026</v>
      </c>
      <c r="J27" s="9">
        <f t="shared" si="3"/>
        <v>29951</v>
      </c>
      <c r="K27" s="9">
        <f t="shared" si="3"/>
        <v>24358</v>
      </c>
      <c r="L27" s="9">
        <f t="shared" si="3"/>
        <v>12105</v>
      </c>
      <c r="M27" s="9">
        <f t="shared" si="3"/>
        <v>22065</v>
      </c>
      <c r="N27" s="9">
        <f t="shared" si="3"/>
        <v>50105</v>
      </c>
      <c r="O27" s="9">
        <f t="shared" si="3"/>
        <v>22705</v>
      </c>
      <c r="P27" s="9">
        <f t="shared" si="3"/>
        <v>9345</v>
      </c>
      <c r="Q27" s="9">
        <f t="shared" si="3"/>
        <v>53771</v>
      </c>
      <c r="R27" s="9">
        <f t="shared" si="3"/>
        <v>39889</v>
      </c>
      <c r="S27" s="9">
        <f t="shared" si="3"/>
        <v>13732</v>
      </c>
      <c r="T27" s="9">
        <f t="shared" si="3"/>
        <v>37903</v>
      </c>
      <c r="U27" s="9">
        <f t="shared" si="3"/>
        <v>33681</v>
      </c>
      <c r="V27" s="9">
        <f t="shared" si="3"/>
        <v>9373</v>
      </c>
      <c r="W27" s="10"/>
    </row>
    <row r="28" spans="1:27" ht="15.75" customHeight="1" x14ac:dyDescent="0.2">
      <c r="A28" s="5" t="s">
        <v>26</v>
      </c>
      <c r="B28" s="14">
        <f t="shared" ref="B28:T28" si="4">B27/B26</f>
        <v>7.7348429325987511E-2</v>
      </c>
      <c r="C28" s="14">
        <f t="shared" si="4"/>
        <v>0.15994413866754292</v>
      </c>
      <c r="D28" s="14">
        <f t="shared" si="4"/>
        <v>4.3045820082915701E-2</v>
      </c>
      <c r="E28" s="14">
        <f t="shared" si="4"/>
        <v>4.8511931361158278E-2</v>
      </c>
      <c r="F28" s="14">
        <f t="shared" si="4"/>
        <v>0.1766990291262136</v>
      </c>
      <c r="G28" s="14">
        <f t="shared" si="4"/>
        <v>6.4675227179482708E-2</v>
      </c>
      <c r="H28" s="14">
        <f t="shared" si="4"/>
        <v>7.0372526670548011E-2</v>
      </c>
      <c r="I28" s="14">
        <f t="shared" si="4"/>
        <v>0.16459709031596118</v>
      </c>
      <c r="J28" s="14">
        <f t="shared" si="4"/>
        <v>6.2905221064039368E-2</v>
      </c>
      <c r="K28" s="14">
        <f t="shared" si="4"/>
        <v>6.9399768078613935E-2</v>
      </c>
      <c r="L28" s="14">
        <f t="shared" si="4"/>
        <v>0.13551637279596979</v>
      </c>
      <c r="M28" s="14">
        <f t="shared" si="4"/>
        <v>0.15779988414420471</v>
      </c>
      <c r="N28" s="14">
        <f t="shared" si="4"/>
        <v>9.9328164555080006E-2</v>
      </c>
      <c r="O28" s="14">
        <f t="shared" si="4"/>
        <v>0.18643664192340537</v>
      </c>
      <c r="P28" s="14">
        <f t="shared" si="4"/>
        <v>0.37393461646192627</v>
      </c>
      <c r="Q28" s="14">
        <f t="shared" si="4"/>
        <v>0.10327746683927275</v>
      </c>
      <c r="R28" s="14">
        <f t="shared" si="4"/>
        <v>9.7964526570688992E-2</v>
      </c>
      <c r="S28" s="14">
        <f t="shared" si="4"/>
        <v>0.31005441531757322</v>
      </c>
      <c r="T28" s="14">
        <f t="shared" si="4"/>
        <v>0.25845891578588476</v>
      </c>
      <c r="U28" s="15" t="s">
        <v>28</v>
      </c>
      <c r="V28" s="14">
        <f>V27/V26</f>
        <v>5.6616310184653858E-2</v>
      </c>
    </row>
    <row r="29" spans="1:27" s="7" customFormat="1" ht="15.75" customHeight="1" x14ac:dyDescent="0.2">
      <c r="A29" s="6"/>
      <c r="S29" s="13"/>
    </row>
    <row r="30" spans="1:27" ht="15.75" customHeight="1" x14ac:dyDescent="0.2">
      <c r="A30" s="5" t="s">
        <v>27</v>
      </c>
      <c r="B30" s="17">
        <f>Z3-B28</f>
        <v>-1.1759205438600914E-2</v>
      </c>
      <c r="C30" s="17">
        <f>Z4-C28</f>
        <v>-2.9902242668200102E-2</v>
      </c>
      <c r="D30" s="17">
        <f>Z5-D28</f>
        <v>7.894786134097001E-2</v>
      </c>
      <c r="E30" s="17">
        <f>Z6-E28</f>
        <v>1.648047189203683E-2</v>
      </c>
      <c r="F30" s="17">
        <f>Z7-F28</f>
        <v>-6.2455739577384359E-2</v>
      </c>
      <c r="G30" s="17">
        <f>Z8-G28</f>
        <v>2.392258875494295E-2</v>
      </c>
      <c r="H30" s="17">
        <f>Z9-H28</f>
        <v>1.9278234700822461E-2</v>
      </c>
      <c r="I30" s="17">
        <f>Z10-I28</f>
        <v>-5.3096472073873358E-2</v>
      </c>
      <c r="J30" s="17">
        <f>Z11-J28</f>
        <v>0.10289228339378614</v>
      </c>
      <c r="K30" s="17">
        <f>Z12-K28</f>
        <v>6.0336599417062473E-2</v>
      </c>
      <c r="L30" s="17">
        <f>Z13-L28</f>
        <v>2.7539882451721232E-2</v>
      </c>
      <c r="M30" s="17">
        <f>Z14-M28</f>
        <v>-4.0206251921990427E-2</v>
      </c>
      <c r="N30" s="17">
        <f>Z15-N28</f>
        <v>-1.0891306976661214E-2</v>
      </c>
      <c r="O30" s="17">
        <f>Z16-O28</f>
        <v>-6.4105301188990341E-2</v>
      </c>
      <c r="P30" s="17">
        <f>Z17-P28</f>
        <v>1.7286223040294535E-2</v>
      </c>
      <c r="Q30" s="17">
        <f>Z18-Q28</f>
        <v>-7.3618158979421713E-2</v>
      </c>
      <c r="R30" s="17">
        <f>Z19-R28</f>
        <v>-4.7595891723030227E-2</v>
      </c>
      <c r="S30" s="17">
        <f>Z20-S28</f>
        <v>-9.8737835579940841E-2</v>
      </c>
      <c r="T30" s="17">
        <f>Z21-T28</f>
        <v>-0.23336515513126491</v>
      </c>
      <c r="U30" s="19" t="s">
        <v>28</v>
      </c>
      <c r="V30" s="17">
        <f>Z23-V28</f>
        <v>-3.8235489541113721E-2</v>
      </c>
    </row>
    <row r="31" spans="1:27" x14ac:dyDescent="0.2">
      <c r="B31" s="18">
        <v>1</v>
      </c>
      <c r="C31" s="18">
        <v>2</v>
      </c>
      <c r="D31" s="18">
        <v>3</v>
      </c>
      <c r="E31" s="18">
        <v>4</v>
      </c>
      <c r="F31" s="18">
        <v>5</v>
      </c>
      <c r="G31" s="18">
        <v>6</v>
      </c>
      <c r="H31" s="18">
        <v>7</v>
      </c>
      <c r="I31" s="18">
        <v>8</v>
      </c>
      <c r="J31" s="18">
        <v>9</v>
      </c>
      <c r="K31" s="18">
        <v>10</v>
      </c>
      <c r="L31" s="18">
        <v>11</v>
      </c>
      <c r="M31" s="18">
        <v>12</v>
      </c>
      <c r="N31" s="18">
        <v>13</v>
      </c>
      <c r="O31" s="18">
        <v>14</v>
      </c>
      <c r="P31" s="18">
        <v>15</v>
      </c>
      <c r="Q31" s="18">
        <v>16</v>
      </c>
      <c r="R31" s="18">
        <v>17</v>
      </c>
      <c r="S31" s="18">
        <v>18</v>
      </c>
      <c r="T31" s="18">
        <v>19</v>
      </c>
      <c r="U31" s="18">
        <v>20</v>
      </c>
      <c r="V31" s="18">
        <v>21</v>
      </c>
    </row>
  </sheetData>
  <mergeCells count="1">
    <mergeCell ref="B1:V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J108"/>
  <sheetViews>
    <sheetView workbookViewId="0">
      <selection activeCell="M26" sqref="M26"/>
    </sheetView>
  </sheetViews>
  <sheetFormatPr defaultRowHeight="15" x14ac:dyDescent="0.25"/>
  <cols>
    <col min="1" max="3" width="9.140625" style="26"/>
    <col min="4" max="4" width="31.5703125" style="26" customWidth="1"/>
    <col min="5" max="16384" width="9.140625" style="26"/>
  </cols>
  <sheetData>
    <row r="1" spans="4:10" ht="18.75" customHeight="1" x14ac:dyDescent="0.25"/>
    <row r="2" spans="4:10" ht="18.75" customHeight="1" x14ac:dyDescent="0.25"/>
    <row r="3" spans="4:10" ht="18.75" customHeight="1" x14ac:dyDescent="0.25"/>
    <row r="4" spans="4:10" ht="18.75" customHeight="1" x14ac:dyDescent="0.25"/>
    <row r="5" spans="4:10" ht="18.75" customHeight="1" x14ac:dyDescent="0.25">
      <c r="E5" s="27">
        <v>1996</v>
      </c>
      <c r="F5" s="27">
        <v>2000</v>
      </c>
      <c r="G5" s="27">
        <v>2005</v>
      </c>
      <c r="H5" s="27">
        <v>2010</v>
      </c>
      <c r="I5" s="27">
        <v>2015</v>
      </c>
      <c r="J5" s="27">
        <v>2017</v>
      </c>
    </row>
    <row r="6" spans="4:10" ht="18.75" customHeight="1" x14ac:dyDescent="0.25">
      <c r="D6" s="25" t="s">
        <v>0</v>
      </c>
      <c r="E6" s="20">
        <v>-2.9027519894483857E-2</v>
      </c>
      <c r="F6" s="20">
        <v>-2.2855896970498835E-2</v>
      </c>
      <c r="G6" s="20">
        <v>-2.555484569873058E-2</v>
      </c>
      <c r="H6" s="20">
        <v>-1.1072074949430424E-2</v>
      </c>
      <c r="I6" s="20">
        <v>-1.2578221569839301E-2</v>
      </c>
      <c r="J6" s="20">
        <v>-1.1759205438600914E-2</v>
      </c>
    </row>
    <row r="7" spans="4:10" ht="18.75" customHeight="1" x14ac:dyDescent="0.25">
      <c r="D7" s="25" t="s">
        <v>17</v>
      </c>
      <c r="E7" s="20">
        <v>1.7598343685300201E-2</v>
      </c>
      <c r="F7" s="20">
        <v>-0.13256855824056474</v>
      </c>
      <c r="G7" s="20">
        <v>-0.16790709086448022</v>
      </c>
      <c r="H7" s="20">
        <v>-0.15625</v>
      </c>
      <c r="I7" s="20">
        <v>-6.7787742899850539E-2</v>
      </c>
      <c r="J7" s="20">
        <v>-2.9902242668200102E-2</v>
      </c>
    </row>
    <row r="8" spans="4:10" ht="18.75" customHeight="1" x14ac:dyDescent="0.25">
      <c r="D8" s="25" t="s">
        <v>1</v>
      </c>
      <c r="E8" s="20">
        <v>3.0931094722031195E-2</v>
      </c>
      <c r="F8" s="20">
        <v>4.7925011840815379E-2</v>
      </c>
      <c r="G8" s="20">
        <v>5.6050143103593165E-2</v>
      </c>
      <c r="H8" s="20">
        <v>5.4497056755969914E-2</v>
      </c>
      <c r="I8" s="20">
        <v>6.9829285134651531E-2</v>
      </c>
      <c r="J8" s="20">
        <v>7.894786134097001E-2</v>
      </c>
    </row>
    <row r="9" spans="4:10" ht="18.75" customHeight="1" x14ac:dyDescent="0.25">
      <c r="D9" s="25" t="s">
        <v>22</v>
      </c>
      <c r="E9" s="20">
        <v>5.1200716511484709E-2</v>
      </c>
      <c r="F9" s="20">
        <v>3.277701307639367E-2</v>
      </c>
      <c r="G9" s="20">
        <v>3.0804867409713756E-2</v>
      </c>
      <c r="H9" s="20">
        <v>2.5829282005489958E-2</v>
      </c>
      <c r="I9" s="20">
        <v>2.3513307457721101E-2</v>
      </c>
      <c r="J9" s="20">
        <v>1.648047189203683E-2</v>
      </c>
    </row>
    <row r="10" spans="4:10" ht="18.75" customHeight="1" x14ac:dyDescent="0.25">
      <c r="D10" s="25" t="s">
        <v>21</v>
      </c>
      <c r="E10" s="20">
        <v>-1.12724445781924E-2</v>
      </c>
      <c r="F10" s="20">
        <v>-5.7382697487940865E-2</v>
      </c>
      <c r="G10" s="20">
        <v>-0.11096189357058922</v>
      </c>
      <c r="H10" s="20">
        <v>-8.6051484152272331E-2</v>
      </c>
      <c r="I10" s="20">
        <v>-6.4187479370667849E-2</v>
      </c>
      <c r="J10" s="20">
        <v>-6.2455739577384359E-2</v>
      </c>
    </row>
    <row r="11" spans="4:10" ht="18.75" customHeight="1" x14ac:dyDescent="0.25">
      <c r="D11" s="25" t="s">
        <v>2</v>
      </c>
      <c r="E11" s="20">
        <v>-3.3384363279994736E-2</v>
      </c>
      <c r="F11" s="20">
        <v>3.7147334150638554E-2</v>
      </c>
      <c r="G11" s="20">
        <v>3.3868194515054746E-2</v>
      </c>
      <c r="H11" s="20">
        <v>2.3655457286097373E-2</v>
      </c>
      <c r="I11" s="20">
        <v>1.903347639090347E-2</v>
      </c>
      <c r="J11" s="20">
        <v>2.392258875494295E-2</v>
      </c>
    </row>
    <row r="12" spans="4:10" ht="18.75" customHeight="1" x14ac:dyDescent="0.25">
      <c r="D12" s="25" t="s">
        <v>18</v>
      </c>
      <c r="E12" s="20">
        <v>5.3013951569488675E-2</v>
      </c>
      <c r="F12" s="20">
        <v>2.9524722471319459E-2</v>
      </c>
      <c r="G12" s="20">
        <v>2.4170354378994022E-2</v>
      </c>
      <c r="H12" s="20">
        <v>2.6443036439701695E-2</v>
      </c>
      <c r="I12" s="20">
        <v>2.2737921810173714E-2</v>
      </c>
      <c r="J12" s="20">
        <v>1.9278234700822461E-2</v>
      </c>
    </row>
    <row r="13" spans="4:10" ht="18.75" customHeight="1" x14ac:dyDescent="0.25">
      <c r="D13" s="25" t="s">
        <v>3</v>
      </c>
      <c r="E13" s="20">
        <v>2.9992058234732229E-2</v>
      </c>
      <c r="F13" s="20">
        <v>2.3576460553684717E-2</v>
      </c>
      <c r="G13" s="20">
        <v>3.3169730547766285E-4</v>
      </c>
      <c r="H13" s="20">
        <v>-3.1106819977178971E-2</v>
      </c>
      <c r="I13" s="20">
        <v>-5.918409324648613E-2</v>
      </c>
      <c r="J13" s="20">
        <v>-5.3096472073873358E-2</v>
      </c>
    </row>
    <row r="14" spans="4:10" ht="18.75" customHeight="1" x14ac:dyDescent="0.25">
      <c r="D14" s="25" t="s">
        <v>4</v>
      </c>
      <c r="E14" s="20">
        <v>6.6526505944242947E-2</v>
      </c>
      <c r="F14" s="20">
        <v>6.9763473341962465E-2</v>
      </c>
      <c r="G14" s="20">
        <v>8.0412986182115037E-2</v>
      </c>
      <c r="H14" s="20">
        <v>9.7017502083581383E-2</v>
      </c>
      <c r="I14" s="20">
        <v>0.10221579608556339</v>
      </c>
      <c r="J14" s="20">
        <v>0.10289228339378614</v>
      </c>
    </row>
    <row r="15" spans="4:10" ht="18.75" customHeight="1" x14ac:dyDescent="0.25">
      <c r="D15" s="25" t="s">
        <v>5</v>
      </c>
      <c r="E15" s="20">
        <v>1.0339744551641345E-2</v>
      </c>
      <c r="F15" s="20">
        <v>4.6111223533976863E-2</v>
      </c>
      <c r="G15" s="20">
        <v>4.7180061238600079E-2</v>
      </c>
      <c r="H15" s="20">
        <v>5.4794317954937027E-2</v>
      </c>
      <c r="I15" s="20">
        <v>7.1211217854973349E-2</v>
      </c>
      <c r="J15" s="20">
        <v>6.0336599417062473E-2</v>
      </c>
    </row>
    <row r="16" spans="4:10" ht="18.75" customHeight="1" x14ac:dyDescent="0.25">
      <c r="D16" s="25" t="s">
        <v>6</v>
      </c>
      <c r="E16" s="20">
        <v>9.538465785187844E-2</v>
      </c>
      <c r="F16" s="20">
        <v>4.2125881650736011E-2</v>
      </c>
      <c r="G16" s="20">
        <v>3.4319049244422389E-2</v>
      </c>
      <c r="H16" s="20">
        <v>3.7574853163442959E-2</v>
      </c>
      <c r="I16" s="20">
        <v>5.8391171498472214E-2</v>
      </c>
      <c r="J16" s="20">
        <v>2.7539882451721232E-2</v>
      </c>
    </row>
    <row r="17" spans="4:10" ht="18.75" customHeight="1" x14ac:dyDescent="0.25">
      <c r="D17" s="25" t="s">
        <v>7</v>
      </c>
      <c r="E17" s="20">
        <v>-7.9874497580182113E-3</v>
      </c>
      <c r="F17" s="20">
        <v>-2.5965712637097682E-3</v>
      </c>
      <c r="G17" s="20">
        <v>-2.3556134179108609E-2</v>
      </c>
      <c r="H17" s="20">
        <v>-5.6941228105635705E-3</v>
      </c>
      <c r="I17" s="20">
        <v>-2.6837984787173377E-2</v>
      </c>
      <c r="J17" s="20">
        <v>-4.0206251921990427E-2</v>
      </c>
    </row>
    <row r="18" spans="4:10" ht="18.75" customHeight="1" x14ac:dyDescent="0.25">
      <c r="D18" s="25" t="s">
        <v>8</v>
      </c>
      <c r="E18" s="20">
        <v>4.5344121272253957E-2</v>
      </c>
      <c r="F18" s="20">
        <v>2.4962383824649326E-2</v>
      </c>
      <c r="G18" s="20">
        <v>2.3486690141426722E-2</v>
      </c>
      <c r="H18" s="20">
        <v>1.7784002410086472E-2</v>
      </c>
      <c r="I18" s="20">
        <v>-1.4148608355622413E-2</v>
      </c>
      <c r="J18" s="20">
        <v>-1.0891306976661214E-2</v>
      </c>
    </row>
    <row r="19" spans="4:10" ht="18.75" customHeight="1" x14ac:dyDescent="0.25">
      <c r="D19" s="25" t="s">
        <v>9</v>
      </c>
      <c r="E19" s="20">
        <v>-2.943016097705501E-2</v>
      </c>
      <c r="F19" s="20">
        <v>2.4322298137704201E-3</v>
      </c>
      <c r="G19" s="20">
        <v>3.6334402256415793E-2</v>
      </c>
      <c r="H19" s="20">
        <v>-8.2184013947752613E-2</v>
      </c>
      <c r="I19" s="20">
        <v>-6.9343359525956452E-2</v>
      </c>
      <c r="J19" s="20">
        <v>-6.4105301188990341E-2</v>
      </c>
    </row>
    <row r="20" spans="4:10" ht="18.75" customHeight="1" x14ac:dyDescent="0.25">
      <c r="D20" s="25" t="s">
        <v>10</v>
      </c>
      <c r="E20" s="20">
        <v>9.4786072412358036E-2</v>
      </c>
      <c r="F20" s="20">
        <v>9.314664113610982E-3</v>
      </c>
      <c r="G20" s="20">
        <v>5.9922523519645776E-2</v>
      </c>
      <c r="H20" s="20">
        <v>0.12504122238100471</v>
      </c>
      <c r="I20" s="20">
        <v>7.1215443793363753E-2</v>
      </c>
      <c r="J20" s="20">
        <v>1.7286223040294535E-2</v>
      </c>
    </row>
    <row r="21" spans="4:10" ht="18.75" customHeight="1" x14ac:dyDescent="0.25">
      <c r="D21" s="25" t="s">
        <v>11</v>
      </c>
      <c r="E21" s="20">
        <v>-3.3944605260094525E-2</v>
      </c>
      <c r="F21" s="20">
        <v>-6.0509940219657998E-2</v>
      </c>
      <c r="G21" s="20">
        <v>-5.8588489895560793E-2</v>
      </c>
      <c r="H21" s="20">
        <v>-6.4091177095946764E-2</v>
      </c>
      <c r="I21" s="20">
        <v>-6.4366705757803677E-2</v>
      </c>
      <c r="J21" s="20">
        <v>-7.3618158979421713E-2</v>
      </c>
    </row>
    <row r="22" spans="4:10" ht="18.75" customHeight="1" x14ac:dyDescent="0.25">
      <c r="D22" s="25" t="s">
        <v>12</v>
      </c>
      <c r="E22" s="20">
        <v>9.5935525049177586E-3</v>
      </c>
      <c r="F22" s="20">
        <v>-9.5625284795039719E-3</v>
      </c>
      <c r="G22" s="20">
        <v>-4.2882961181319464E-2</v>
      </c>
      <c r="H22" s="20">
        <v>-3.417747247509223E-2</v>
      </c>
      <c r="I22" s="20">
        <v>-4.2941115571762167E-2</v>
      </c>
      <c r="J22" s="20">
        <v>-4.7595891723030227E-2</v>
      </c>
    </row>
    <row r="23" spans="4:10" ht="18.75" customHeight="1" x14ac:dyDescent="0.25">
      <c r="D23" s="25" t="s">
        <v>13</v>
      </c>
      <c r="E23" s="20">
        <v>-0.1722228072022744</v>
      </c>
      <c r="F23" s="20">
        <v>-0.20231695678960149</v>
      </c>
      <c r="G23" s="20">
        <v>-0.17523587231664417</v>
      </c>
      <c r="H23" s="20">
        <v>-0.12324550364935244</v>
      </c>
      <c r="I23" s="20">
        <v>-6.6030798511981986E-2</v>
      </c>
      <c r="J23" s="20">
        <v>-9.8737835579940841E-2</v>
      </c>
    </row>
    <row r="24" spans="4:10" ht="18.75" customHeight="1" x14ac:dyDescent="0.25">
      <c r="D24" s="25" t="s">
        <v>14</v>
      </c>
      <c r="E24" s="20">
        <v>-7.6016793693921891E-2</v>
      </c>
      <c r="F24" s="20">
        <v>-0.11121615596948148</v>
      </c>
      <c r="G24" s="20">
        <v>-0.13876121934996899</v>
      </c>
      <c r="H24" s="20">
        <v>-0.17482421337942414</v>
      </c>
      <c r="I24" s="20">
        <v>-0.23415341040081677</v>
      </c>
      <c r="J24" s="20">
        <v>-0.23336515513126491</v>
      </c>
    </row>
    <row r="25" spans="4:10" ht="18.75" customHeight="1" x14ac:dyDescent="0.25">
      <c r="D25" s="25" t="s">
        <v>16</v>
      </c>
      <c r="E25" s="20">
        <v>-0.11679667499924706</v>
      </c>
      <c r="F25" s="20">
        <v>-2.4643294963634297E-2</v>
      </c>
      <c r="G25" s="20">
        <v>-2.6176628271570843E-2</v>
      </c>
      <c r="H25" s="20">
        <v>-3.4374261775157441E-2</v>
      </c>
      <c r="I25" s="20">
        <v>-3.8692187165353442E-2</v>
      </c>
      <c r="J25" s="20">
        <v>-3.8235489541113721E-2</v>
      </c>
    </row>
    <row r="26" spans="4:10" ht="18.75" customHeight="1" x14ac:dyDescent="0.25"/>
    <row r="27" spans="4:10" ht="18.75" customHeight="1" x14ac:dyDescent="0.25"/>
    <row r="28" spans="4:10" ht="18.75" customHeight="1" x14ac:dyDescent="0.25">
      <c r="D28" s="25" t="s">
        <v>15</v>
      </c>
      <c r="E28" s="24" t="s">
        <v>28</v>
      </c>
      <c r="F28" s="24" t="s">
        <v>28</v>
      </c>
      <c r="G28" s="24" t="s">
        <v>28</v>
      </c>
      <c r="H28" s="24" t="s">
        <v>28</v>
      </c>
      <c r="I28" s="24" t="s">
        <v>28</v>
      </c>
      <c r="J28" s="24" t="s">
        <v>28</v>
      </c>
    </row>
    <row r="29" spans="4:10" ht="18.75" customHeight="1" x14ac:dyDescent="0.25"/>
    <row r="30" spans="4:10" ht="18.75" customHeight="1" x14ac:dyDescent="0.25"/>
    <row r="31" spans="4:10" ht="18.75" customHeight="1" x14ac:dyDescent="0.25"/>
    <row r="32" spans="4:10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  <row r="70" ht="18.75" customHeight="1" x14ac:dyDescent="0.25"/>
    <row r="71" ht="18.75" customHeight="1" x14ac:dyDescent="0.25"/>
    <row r="72" ht="18.75" customHeight="1" x14ac:dyDescent="0.25"/>
    <row r="73" ht="18.75" customHeight="1" x14ac:dyDescent="0.25"/>
    <row r="74" ht="18.75" customHeight="1" x14ac:dyDescent="0.25"/>
    <row r="75" ht="18.75" customHeight="1" x14ac:dyDescent="0.25"/>
    <row r="76" ht="18.75" customHeight="1" x14ac:dyDescent="0.25"/>
    <row r="77" ht="18.75" customHeight="1" x14ac:dyDescent="0.25"/>
    <row r="78" ht="18.75" customHeight="1" x14ac:dyDescent="0.25"/>
    <row r="79" ht="18.75" customHeight="1" x14ac:dyDescent="0.25"/>
    <row r="80" ht="18.75" customHeight="1" x14ac:dyDescent="0.25"/>
    <row r="81" ht="18.75" customHeight="1" x14ac:dyDescent="0.25"/>
    <row r="82" ht="18.75" customHeight="1" x14ac:dyDescent="0.25"/>
    <row r="83" ht="18.75" customHeight="1" x14ac:dyDescent="0.25"/>
    <row r="84" ht="18.75" customHeight="1" x14ac:dyDescent="0.25"/>
    <row r="85" ht="18.75" customHeight="1" x14ac:dyDescent="0.25"/>
    <row r="86" ht="18.75" customHeight="1" x14ac:dyDescent="0.25"/>
    <row r="87" ht="18.75" customHeight="1" x14ac:dyDescent="0.25"/>
    <row r="88" ht="18.75" customHeight="1" x14ac:dyDescent="0.25"/>
    <row r="89" ht="18.75" customHeight="1" x14ac:dyDescent="0.25"/>
    <row r="90" ht="18.75" customHeight="1" x14ac:dyDescent="0.25"/>
    <row r="91" ht="18.75" customHeight="1" x14ac:dyDescent="0.25"/>
    <row r="92" ht="18.75" customHeight="1" x14ac:dyDescent="0.25"/>
    <row r="93" ht="18.75" customHeight="1" x14ac:dyDescent="0.25"/>
    <row r="94" ht="18.75" customHeight="1" x14ac:dyDescent="0.25"/>
    <row r="95" ht="18.75" customHeight="1" x14ac:dyDescent="0.25"/>
    <row r="96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workbookViewId="0">
      <selection activeCell="C3" sqref="C3:H22"/>
    </sheetView>
  </sheetViews>
  <sheetFormatPr defaultRowHeight="15" x14ac:dyDescent="0.25"/>
  <cols>
    <col min="1" max="1" width="14.140625" style="26" customWidth="1"/>
    <col min="2" max="2" width="19.7109375" style="26" customWidth="1"/>
    <col min="3" max="16384" width="9.140625" style="26"/>
  </cols>
  <sheetData>
    <row r="1" spans="1:8" x14ac:dyDescent="0.25">
      <c r="A1" s="33" t="s">
        <v>53</v>
      </c>
      <c r="B1" s="33" t="s">
        <v>30</v>
      </c>
      <c r="C1" s="34" t="s">
        <v>52</v>
      </c>
      <c r="D1" s="35"/>
      <c r="E1" s="35"/>
      <c r="F1" s="35"/>
      <c r="G1" s="35"/>
      <c r="H1" s="36"/>
    </row>
    <row r="2" spans="1:8" ht="18.75" customHeight="1" x14ac:dyDescent="0.25">
      <c r="A2" s="33"/>
      <c r="B2" s="33"/>
      <c r="C2" s="27">
        <v>1996</v>
      </c>
      <c r="D2" s="27">
        <v>2000</v>
      </c>
      <c r="E2" s="27">
        <v>2005</v>
      </c>
      <c r="F2" s="27">
        <v>2010</v>
      </c>
      <c r="G2" s="27">
        <v>2015</v>
      </c>
      <c r="H2" s="27">
        <v>2017</v>
      </c>
    </row>
    <row r="3" spans="1:8" ht="18.75" customHeight="1" x14ac:dyDescent="0.25">
      <c r="A3" s="27" t="s">
        <v>54</v>
      </c>
      <c r="B3" s="29" t="s">
        <v>33</v>
      </c>
      <c r="C3" s="37">
        <v>-2.9027519894483857E-2</v>
      </c>
      <c r="D3" s="37">
        <v>-2.2855896970498835E-2</v>
      </c>
      <c r="E3" s="37">
        <v>-2.555484569873058E-2</v>
      </c>
      <c r="F3" s="37">
        <v>-1.1072074949430424E-2</v>
      </c>
      <c r="G3" s="37">
        <v>-1.2578221569839301E-2</v>
      </c>
      <c r="H3" s="37">
        <v>-1.1759205438600914E-2</v>
      </c>
    </row>
    <row r="4" spans="1:8" ht="18.75" customHeight="1" x14ac:dyDescent="0.25">
      <c r="A4" s="27" t="s">
        <v>54</v>
      </c>
      <c r="B4" s="29" t="s">
        <v>35</v>
      </c>
      <c r="C4" s="37">
        <v>1.7598343685300201E-2</v>
      </c>
      <c r="D4" s="37">
        <v>-0.13256855824056474</v>
      </c>
      <c r="E4" s="37">
        <v>-0.16790709086448022</v>
      </c>
      <c r="F4" s="37">
        <v>-0.15625</v>
      </c>
      <c r="G4" s="37">
        <v>-6.7787742899850539E-2</v>
      </c>
      <c r="H4" s="37">
        <v>-2.9902242668200102E-2</v>
      </c>
    </row>
    <row r="5" spans="1:8" ht="18.75" customHeight="1" x14ac:dyDescent="0.25">
      <c r="A5" s="27" t="s">
        <v>54</v>
      </c>
      <c r="B5" s="29" t="s">
        <v>34</v>
      </c>
      <c r="C5" s="37">
        <v>3.0931094722031195E-2</v>
      </c>
      <c r="D5" s="37">
        <v>4.7925011840815379E-2</v>
      </c>
      <c r="E5" s="37">
        <v>5.6050143103593165E-2</v>
      </c>
      <c r="F5" s="37">
        <v>5.4497056755969914E-2</v>
      </c>
      <c r="G5" s="37">
        <v>6.9829285134651531E-2</v>
      </c>
      <c r="H5" s="37">
        <v>7.894786134097001E-2</v>
      </c>
    </row>
    <row r="6" spans="1:8" ht="18.75" customHeight="1" x14ac:dyDescent="0.25">
      <c r="A6" s="27" t="s">
        <v>55</v>
      </c>
      <c r="B6" s="29" t="s">
        <v>36</v>
      </c>
      <c r="C6" s="37">
        <v>5.1200716511484709E-2</v>
      </c>
      <c r="D6" s="37">
        <v>3.277701307639367E-2</v>
      </c>
      <c r="E6" s="37">
        <v>3.0804867409713756E-2</v>
      </c>
      <c r="F6" s="37">
        <v>2.5829282005489958E-2</v>
      </c>
      <c r="G6" s="37">
        <v>2.3513307457721101E-2</v>
      </c>
      <c r="H6" s="37">
        <v>1.648047189203683E-2</v>
      </c>
    </row>
    <row r="7" spans="1:8" ht="18.75" customHeight="1" x14ac:dyDescent="0.25">
      <c r="A7" s="27" t="s">
        <v>55</v>
      </c>
      <c r="B7" s="29" t="s">
        <v>37</v>
      </c>
      <c r="C7" s="37">
        <v>-1.12724445781924E-2</v>
      </c>
      <c r="D7" s="37">
        <v>-5.7382697487940865E-2</v>
      </c>
      <c r="E7" s="37">
        <v>-0.11096189357058922</v>
      </c>
      <c r="F7" s="37">
        <v>-8.6051484152272331E-2</v>
      </c>
      <c r="G7" s="37">
        <v>-6.4187479370667849E-2</v>
      </c>
      <c r="H7" s="37">
        <v>-6.2455739577384359E-2</v>
      </c>
    </row>
    <row r="8" spans="1:8" ht="18.75" customHeight="1" x14ac:dyDescent="0.25">
      <c r="A8" s="27" t="s">
        <v>55</v>
      </c>
      <c r="B8" s="29" t="s">
        <v>38</v>
      </c>
      <c r="C8" s="37">
        <v>-3.3384363279994736E-2</v>
      </c>
      <c r="D8" s="37">
        <v>3.7147334150638554E-2</v>
      </c>
      <c r="E8" s="37">
        <v>3.3868194515054746E-2</v>
      </c>
      <c r="F8" s="37">
        <v>2.3655457286097373E-2</v>
      </c>
      <c r="G8" s="37">
        <v>1.903347639090347E-2</v>
      </c>
      <c r="H8" s="37">
        <v>2.392258875494295E-2</v>
      </c>
    </row>
    <row r="9" spans="1:8" ht="18.75" customHeight="1" x14ac:dyDescent="0.25">
      <c r="A9" s="27" t="s">
        <v>55</v>
      </c>
      <c r="B9" s="29" t="s">
        <v>39</v>
      </c>
      <c r="C9" s="37">
        <v>5.3013951569488675E-2</v>
      </c>
      <c r="D9" s="37">
        <v>2.9524722471319459E-2</v>
      </c>
      <c r="E9" s="37">
        <v>2.4170354378994022E-2</v>
      </c>
      <c r="F9" s="37">
        <v>2.6443036439701695E-2</v>
      </c>
      <c r="G9" s="37">
        <v>2.2737921810173714E-2</v>
      </c>
      <c r="H9" s="37">
        <v>1.9278234700822461E-2</v>
      </c>
    </row>
    <row r="10" spans="1:8" ht="18.75" customHeight="1" x14ac:dyDescent="0.25">
      <c r="A10" s="27" t="s">
        <v>54</v>
      </c>
      <c r="B10" s="29" t="s">
        <v>40</v>
      </c>
      <c r="C10" s="37">
        <v>2.9992058234732229E-2</v>
      </c>
      <c r="D10" s="37">
        <v>2.3576460553684717E-2</v>
      </c>
      <c r="E10" s="37">
        <v>3.3169730547766285E-4</v>
      </c>
      <c r="F10" s="37">
        <v>-3.1106819977178971E-2</v>
      </c>
      <c r="G10" s="37">
        <v>-5.918409324648613E-2</v>
      </c>
      <c r="H10" s="37">
        <v>-5.3096472073873358E-2</v>
      </c>
    </row>
    <row r="11" spans="1:8" ht="18.75" customHeight="1" x14ac:dyDescent="0.25">
      <c r="A11" s="27" t="s">
        <v>55</v>
      </c>
      <c r="B11" s="29" t="s">
        <v>41</v>
      </c>
      <c r="C11" s="37">
        <v>6.6526505944242947E-2</v>
      </c>
      <c r="D11" s="37">
        <v>6.9763473341962465E-2</v>
      </c>
      <c r="E11" s="37">
        <v>8.0412986182115037E-2</v>
      </c>
      <c r="F11" s="37">
        <v>9.7017502083581383E-2</v>
      </c>
      <c r="G11" s="37">
        <v>0.10221579608556339</v>
      </c>
      <c r="H11" s="37">
        <v>0.10289228339378614</v>
      </c>
    </row>
    <row r="12" spans="1:8" ht="18.75" customHeight="1" x14ac:dyDescent="0.25">
      <c r="A12" s="27" t="s">
        <v>56</v>
      </c>
      <c r="B12" s="29" t="s">
        <v>42</v>
      </c>
      <c r="C12" s="37">
        <v>1.0339744551641345E-2</v>
      </c>
      <c r="D12" s="37">
        <v>4.6111223533976863E-2</v>
      </c>
      <c r="E12" s="37">
        <v>4.7180061238600079E-2</v>
      </c>
      <c r="F12" s="37">
        <v>5.4794317954937027E-2</v>
      </c>
      <c r="G12" s="37">
        <v>7.1211217854973349E-2</v>
      </c>
      <c r="H12" s="37">
        <v>6.0336599417062473E-2</v>
      </c>
    </row>
    <row r="13" spans="1:8" ht="18.75" customHeight="1" x14ac:dyDescent="0.25">
      <c r="A13" s="27" t="s">
        <v>56</v>
      </c>
      <c r="B13" s="29" t="s">
        <v>43</v>
      </c>
      <c r="C13" s="37">
        <v>9.538465785187844E-2</v>
      </c>
      <c r="D13" s="37">
        <v>4.2125881650736011E-2</v>
      </c>
      <c r="E13" s="37">
        <v>3.4319049244422389E-2</v>
      </c>
      <c r="F13" s="37">
        <v>3.7574853163442959E-2</v>
      </c>
      <c r="G13" s="37">
        <v>5.8391171498472214E-2</v>
      </c>
      <c r="H13" s="37">
        <v>2.7539882451721232E-2</v>
      </c>
    </row>
    <row r="14" spans="1:8" ht="18.75" customHeight="1" x14ac:dyDescent="0.25">
      <c r="A14" s="27" t="s">
        <v>56</v>
      </c>
      <c r="B14" s="29" t="s">
        <v>44</v>
      </c>
      <c r="C14" s="37">
        <v>-7.9874497580182113E-3</v>
      </c>
      <c r="D14" s="37">
        <v>-2.5965712637097682E-3</v>
      </c>
      <c r="E14" s="37">
        <v>-2.3556134179108609E-2</v>
      </c>
      <c r="F14" s="37">
        <v>-5.6941228105635705E-3</v>
      </c>
      <c r="G14" s="37">
        <v>-2.6837984787173377E-2</v>
      </c>
      <c r="H14" s="37">
        <v>-4.0206251921990427E-2</v>
      </c>
    </row>
    <row r="15" spans="1:8" ht="18.75" customHeight="1" x14ac:dyDescent="0.25">
      <c r="A15" s="27" t="s">
        <v>56</v>
      </c>
      <c r="B15" s="29" t="s">
        <v>45</v>
      </c>
      <c r="C15" s="37">
        <v>4.5344121272253957E-2</v>
      </c>
      <c r="D15" s="37">
        <v>2.4962383824649326E-2</v>
      </c>
      <c r="E15" s="37">
        <v>2.3486690141426722E-2</v>
      </c>
      <c r="F15" s="37">
        <v>1.7784002410086472E-2</v>
      </c>
      <c r="G15" s="37">
        <v>-1.4148608355622413E-2</v>
      </c>
      <c r="H15" s="37">
        <v>-1.0891306976661214E-2</v>
      </c>
    </row>
    <row r="16" spans="1:8" ht="18.75" customHeight="1" x14ac:dyDescent="0.25">
      <c r="A16" s="27" t="s">
        <v>57</v>
      </c>
      <c r="B16" s="29" t="s">
        <v>46</v>
      </c>
      <c r="C16" s="37">
        <v>-2.943016097705501E-2</v>
      </c>
      <c r="D16" s="37">
        <v>2.4322298137704201E-3</v>
      </c>
      <c r="E16" s="37">
        <v>3.6334402256415793E-2</v>
      </c>
      <c r="F16" s="37">
        <v>-8.2184013947752613E-2</v>
      </c>
      <c r="G16" s="37">
        <v>-6.9343359525956452E-2</v>
      </c>
      <c r="H16" s="37">
        <v>-6.4105301188990341E-2</v>
      </c>
    </row>
    <row r="17" spans="1:8" ht="18.75" customHeight="1" x14ac:dyDescent="0.25">
      <c r="A17" s="27" t="s">
        <v>57</v>
      </c>
      <c r="B17" s="29" t="s">
        <v>47</v>
      </c>
      <c r="C17" s="37">
        <v>9.4786072412358036E-2</v>
      </c>
      <c r="D17" s="37">
        <v>9.314664113610982E-3</v>
      </c>
      <c r="E17" s="37">
        <v>5.9922523519645776E-2</v>
      </c>
      <c r="F17" s="37">
        <v>0.12504122238100471</v>
      </c>
      <c r="G17" s="37">
        <v>7.1215443793363753E-2</v>
      </c>
      <c r="H17" s="37">
        <v>1.7286223040294535E-2</v>
      </c>
    </row>
    <row r="18" spans="1:8" ht="18.75" customHeight="1" x14ac:dyDescent="0.25">
      <c r="A18" s="27" t="s">
        <v>57</v>
      </c>
      <c r="B18" s="29" t="s">
        <v>48</v>
      </c>
      <c r="C18" s="37">
        <v>-3.3944605260094525E-2</v>
      </c>
      <c r="D18" s="37">
        <v>-6.0509940219657998E-2</v>
      </c>
      <c r="E18" s="37">
        <v>-5.8588489895560793E-2</v>
      </c>
      <c r="F18" s="37">
        <v>-6.4091177095946764E-2</v>
      </c>
      <c r="G18" s="37">
        <v>-6.4366705757803677E-2</v>
      </c>
      <c r="H18" s="37">
        <v>-7.3618158979421713E-2</v>
      </c>
    </row>
    <row r="19" spans="1:8" ht="18.75" customHeight="1" x14ac:dyDescent="0.25">
      <c r="A19" s="27" t="s">
        <v>57</v>
      </c>
      <c r="B19" s="29" t="s">
        <v>49</v>
      </c>
      <c r="C19" s="37">
        <v>9.5935525049177586E-3</v>
      </c>
      <c r="D19" s="37">
        <v>-9.5625284795039719E-3</v>
      </c>
      <c r="E19" s="37">
        <v>-4.2882961181319464E-2</v>
      </c>
      <c r="F19" s="37">
        <v>-3.417747247509223E-2</v>
      </c>
      <c r="G19" s="37">
        <v>-4.2941115571762167E-2</v>
      </c>
      <c r="H19" s="37">
        <v>-4.7595891723030227E-2</v>
      </c>
    </row>
    <row r="20" spans="1:8" ht="18.75" customHeight="1" x14ac:dyDescent="0.25">
      <c r="A20" s="27" t="s">
        <v>57</v>
      </c>
      <c r="B20" s="29" t="s">
        <v>50</v>
      </c>
      <c r="C20" s="37">
        <v>-0.1722228072022744</v>
      </c>
      <c r="D20" s="37">
        <v>-0.20231695678960149</v>
      </c>
      <c r="E20" s="37">
        <v>-0.17523587231664417</v>
      </c>
      <c r="F20" s="37">
        <v>-0.12324550364935244</v>
      </c>
      <c r="G20" s="37">
        <v>-6.6030798511981986E-2</v>
      </c>
      <c r="H20" s="37">
        <v>-9.8737835579940841E-2</v>
      </c>
    </row>
    <row r="21" spans="1:8" ht="18.75" customHeight="1" x14ac:dyDescent="0.25">
      <c r="A21" s="27" t="s">
        <v>57</v>
      </c>
      <c r="B21" s="29" t="s">
        <v>51</v>
      </c>
      <c r="C21" s="37">
        <v>-7.6016793693921891E-2</v>
      </c>
      <c r="D21" s="37">
        <v>-0.11121615596948148</v>
      </c>
      <c r="E21" s="37">
        <v>-0.13876121934996899</v>
      </c>
      <c r="F21" s="37">
        <v>-0.17482421337942414</v>
      </c>
      <c r="G21" s="37">
        <v>-0.23415341040081677</v>
      </c>
      <c r="H21" s="37">
        <v>-0.23336515513126491</v>
      </c>
    </row>
    <row r="22" spans="1:8" ht="18.75" customHeight="1" x14ac:dyDescent="0.25">
      <c r="A22" s="27" t="s">
        <v>58</v>
      </c>
      <c r="B22" s="29" t="s">
        <v>32</v>
      </c>
      <c r="C22" s="37">
        <v>-0.11679667499924706</v>
      </c>
      <c r="D22" s="37">
        <v>-2.4643294963634297E-2</v>
      </c>
      <c r="E22" s="37">
        <v>-2.6176628271570843E-2</v>
      </c>
      <c r="F22" s="37">
        <v>-3.4374261775157441E-2</v>
      </c>
      <c r="G22" s="37">
        <v>-3.8692187165353442E-2</v>
      </c>
      <c r="H22" s="37">
        <v>-3.8235489541113721E-2</v>
      </c>
    </row>
    <row r="23" spans="1:8" ht="18.75" customHeight="1" x14ac:dyDescent="0.25">
      <c r="A23" s="27" t="s">
        <v>58</v>
      </c>
      <c r="B23" s="30" t="s">
        <v>31</v>
      </c>
      <c r="C23" s="28" t="s">
        <v>59</v>
      </c>
      <c r="D23" s="28" t="s">
        <v>59</v>
      </c>
      <c r="E23" s="28" t="s">
        <v>59</v>
      </c>
      <c r="F23" s="28" t="s">
        <v>59</v>
      </c>
      <c r="G23" s="28" t="s">
        <v>59</v>
      </c>
      <c r="H23" s="28" t="s">
        <v>59</v>
      </c>
    </row>
    <row r="24" spans="1:8" ht="18.75" customHeight="1" x14ac:dyDescent="0.25">
      <c r="B24" s="31"/>
    </row>
    <row r="25" spans="1:8" ht="18.75" customHeight="1" x14ac:dyDescent="0.25"/>
    <row r="26" spans="1:8" ht="18.75" customHeight="1" x14ac:dyDescent="0.25"/>
    <row r="27" spans="1:8" ht="18.75" customHeight="1" x14ac:dyDescent="0.25"/>
    <row r="28" spans="1:8" ht="18.75" customHeight="1" x14ac:dyDescent="0.25"/>
    <row r="29" spans="1:8" ht="18.75" customHeight="1" x14ac:dyDescent="0.25"/>
    <row r="30" spans="1:8" ht="18.75" customHeight="1" x14ac:dyDescent="0.25"/>
    <row r="31" spans="1:8" ht="18.75" customHeight="1" x14ac:dyDescent="0.25"/>
    <row r="32" spans="1:8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  <row r="70" ht="18.75" customHeight="1" x14ac:dyDescent="0.25"/>
    <row r="71" ht="18.75" customHeight="1" x14ac:dyDescent="0.25"/>
    <row r="72" ht="18.75" customHeight="1" x14ac:dyDescent="0.25"/>
    <row r="73" ht="18.75" customHeight="1" x14ac:dyDescent="0.25"/>
    <row r="74" ht="18.75" customHeight="1" x14ac:dyDescent="0.25"/>
    <row r="75" ht="18.75" customHeight="1" x14ac:dyDescent="0.25"/>
    <row r="76" ht="18.75" customHeight="1" x14ac:dyDescent="0.25"/>
    <row r="77" ht="18.75" customHeight="1" x14ac:dyDescent="0.25"/>
    <row r="78" ht="18.75" customHeight="1" x14ac:dyDescent="0.25"/>
    <row r="79" ht="18.75" customHeight="1" x14ac:dyDescent="0.25"/>
    <row r="80" ht="18.75" customHeight="1" x14ac:dyDescent="0.25"/>
    <row r="81" ht="18.75" customHeight="1" x14ac:dyDescent="0.25"/>
    <row r="82" ht="18.75" customHeight="1" x14ac:dyDescent="0.25"/>
    <row r="83" ht="18.75" customHeight="1" x14ac:dyDescent="0.25"/>
    <row r="84" ht="18.75" customHeight="1" x14ac:dyDescent="0.25"/>
    <row r="85" ht="18.75" customHeight="1" x14ac:dyDescent="0.25"/>
    <row r="86" ht="18.75" customHeight="1" x14ac:dyDescent="0.25"/>
    <row r="87" ht="18.75" customHeight="1" x14ac:dyDescent="0.25"/>
    <row r="88" ht="18.75" customHeight="1" x14ac:dyDescent="0.25"/>
    <row r="89" ht="18.75" customHeight="1" x14ac:dyDescent="0.25"/>
    <row r="90" ht="18.75" customHeight="1" x14ac:dyDescent="0.25"/>
    <row r="91" ht="18.75" customHeight="1" x14ac:dyDescent="0.25"/>
    <row r="92" ht="18.75" customHeight="1" x14ac:dyDescent="0.25"/>
    <row r="93" ht="18.75" customHeight="1" x14ac:dyDescent="0.25"/>
    <row r="94" ht="18.75" customHeight="1" x14ac:dyDescent="0.25"/>
    <row r="95" ht="18.75" customHeight="1" x14ac:dyDescent="0.25"/>
    <row r="96" ht="18.75" customHeight="1" x14ac:dyDescent="0.25"/>
    <row r="97" ht="18.75" customHeight="1" x14ac:dyDescent="0.25"/>
    <row r="98" ht="18.75" customHeight="1" x14ac:dyDescent="0.25"/>
  </sheetData>
  <mergeCells count="3">
    <mergeCell ref="A1:A2"/>
    <mergeCell ref="B1:B2"/>
    <mergeCell ref="C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a1996</vt:lpstr>
      <vt:lpstr>a2000</vt:lpstr>
      <vt:lpstr>a2005</vt:lpstr>
      <vt:lpstr>a2010</vt:lpstr>
      <vt:lpstr>a2015</vt:lpstr>
      <vt:lpstr>a2017</vt:lpstr>
      <vt:lpstr>sumupRICOVERI_ORD_ACUTI</vt:lpstr>
      <vt:lpstr>perTABLEAU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NICSAL</dc:creator>
  <cp:lastModifiedBy>Salerno</cp:lastModifiedBy>
  <dcterms:created xsi:type="dcterms:W3CDTF">2019-03-01T10:10:18Z</dcterms:created>
  <dcterms:modified xsi:type="dcterms:W3CDTF">2019-12-04T12:41:16Z</dcterms:modified>
</cp:coreProperties>
</file>