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770" windowHeight="13665"/>
  </bookViews>
  <sheets>
    <sheet name="Povertà R-A, Macro Regione" sheetId="2" r:id="rId1"/>
    <sheet name="DATASET_INPS" sheetId="5" r:id="rId2"/>
    <sheet name="DATASET_ISTAT" sheetId="3" r:id="rId3"/>
  </sheets>
  <calcPr calcId="162913"/>
</workbook>
</file>

<file path=xl/calcChain.xml><?xml version="1.0" encoding="utf-8"?>
<calcChain xmlns="http://schemas.openxmlformats.org/spreadsheetml/2006/main">
  <c r="C17" i="2" l="1"/>
  <c r="C18" i="2"/>
  <c r="C19" i="2"/>
  <c r="C20" i="2"/>
  <c r="C21" i="2"/>
  <c r="C22" i="2"/>
  <c r="C23" i="2"/>
  <c r="C16" i="2"/>
  <c r="G16" i="2"/>
  <c r="G17" i="2"/>
  <c r="G18" i="2"/>
  <c r="G19" i="2"/>
  <c r="G20" i="2"/>
  <c r="G21" i="2"/>
  <c r="G22" i="2"/>
  <c r="G23" i="2"/>
  <c r="K46" i="2"/>
  <c r="K45" i="2"/>
  <c r="K43" i="2"/>
  <c r="K42" i="2"/>
  <c r="K44" i="2" s="1"/>
  <c r="K47" i="2"/>
  <c r="K48" i="2" s="1"/>
  <c r="K49" i="2" l="1"/>
  <c r="I23" i="2" s="1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J23" i="2"/>
  <c r="H23" i="2"/>
  <c r="H22" i="2"/>
  <c r="H21" i="2"/>
  <c r="H20" i="2"/>
  <c r="H19" i="2"/>
  <c r="H18" i="2"/>
  <c r="H17" i="2"/>
  <c r="H16" i="2"/>
  <c r="J11" i="2"/>
  <c r="I11" i="2"/>
  <c r="H11" i="2"/>
  <c r="G11" i="2"/>
  <c r="K23" i="2" l="1"/>
</calcChain>
</file>

<file path=xl/sharedStrings.xml><?xml version="1.0" encoding="utf-8"?>
<sst xmlns="http://schemas.openxmlformats.org/spreadsheetml/2006/main" count="168" uniqueCount="102">
  <si>
    <t>Italia</t>
  </si>
  <si>
    <t>famiglie in povertà assoluta (migliaia)</t>
  </si>
  <si>
    <t>famiglie in povertà relativa (migliaia)</t>
  </si>
  <si>
    <t>individui in povertà relativa (migliaia)</t>
  </si>
  <si>
    <t>Nord</t>
  </si>
  <si>
    <t>Centro</t>
  </si>
  <si>
    <t>Mezzogiorno</t>
  </si>
  <si>
    <t>Sud</t>
  </si>
  <si>
    <t>Isole</t>
  </si>
  <si>
    <t>Nord Ovest</t>
  </si>
  <si>
    <t>Nord Est</t>
  </si>
  <si>
    <t>Domande di RdC % di:</t>
  </si>
  <si>
    <t>Dataset:Povertà nuove serie</t>
  </si>
  <si>
    <t>Seleziona periodo</t>
  </si>
  <si>
    <t>2017</t>
  </si>
  <si>
    <t>Territorio</t>
  </si>
  <si>
    <t xml:space="preserve">  Nord</t>
  </si>
  <si>
    <t xml:space="preserve">  Nord-ovest</t>
  </si>
  <si>
    <t xml:space="preserve">  Nord-est</t>
  </si>
  <si>
    <t xml:space="preserve">  Centro</t>
  </si>
  <si>
    <t xml:space="preserve">  Mezzogiorno</t>
  </si>
  <si>
    <t xml:space="preserve">  Sud</t>
  </si>
  <si>
    <t xml:space="preserve">  Isole</t>
  </si>
  <si>
    <t>Tipo dato</t>
  </si>
  <si>
    <t/>
  </si>
  <si>
    <t>individui in povertà assoluta (migliaia)</t>
  </si>
  <si>
    <t>Dati estratti il 23 apr 2019 10:47 UTC (GMT) da I.Stat</t>
  </si>
  <si>
    <t>Famiglie in povertà assoluta (migliaia)</t>
  </si>
  <si>
    <t>Famiglie in povertà relativa (migliaia)</t>
  </si>
  <si>
    <t xml:space="preserve">Famiglie in povertà assoluta </t>
  </si>
  <si>
    <t>Famiglie in povertà relativa</t>
  </si>
  <si>
    <t>Individui in famiglie in povertà assoluta (migliaia)</t>
  </si>
  <si>
    <t>Individui in famiglie in povertà relativa (migliaia)</t>
  </si>
  <si>
    <t>Individui in famiglie in povertà assoluta</t>
  </si>
  <si>
    <t>Individui in famiglie in povertà relativa</t>
  </si>
  <si>
    <t>Domande 
di RdC
 (migliaia)</t>
  </si>
  <si>
    <r>
      <rPr>
        <b/>
        <sz val="11"/>
        <color rgb="FFFFFFFF"/>
        <rFont val="Calibri"/>
        <family val="2"/>
      </rPr>
      <t>Domande RdC</t>
    </r>
  </si>
  <si>
    <r>
      <rPr>
        <b/>
        <sz val="11"/>
        <color rgb="FFFFFFFF"/>
        <rFont val="Calibri"/>
        <family val="2"/>
      </rPr>
      <t>Canale / Sesso</t>
    </r>
  </si>
  <si>
    <r>
      <rPr>
        <b/>
        <sz val="11"/>
        <color rgb="FFFFFFFF"/>
        <rFont val="Calibri"/>
        <family val="2"/>
      </rPr>
      <t>CAF</t>
    </r>
  </si>
  <si>
    <r>
      <rPr>
        <b/>
        <sz val="11"/>
        <rFont val="Calibri"/>
        <family val="2"/>
      </rPr>
      <t xml:space="preserve">CAF
</t>
    </r>
    <r>
      <rPr>
        <b/>
        <sz val="11"/>
        <rFont val="Calibri"/>
        <family val="2"/>
      </rPr>
      <t>Tot.Reg</t>
    </r>
  </si>
  <si>
    <r>
      <rPr>
        <b/>
        <sz val="11"/>
        <color rgb="FFFFFFFF"/>
        <rFont val="Calibri"/>
        <family val="2"/>
      </rPr>
      <t>Patronati</t>
    </r>
  </si>
  <si>
    <r>
      <rPr>
        <b/>
        <sz val="11"/>
        <rFont val="Calibri"/>
        <family val="2"/>
      </rPr>
      <t>Patronati Tot.Reg</t>
    </r>
  </si>
  <si>
    <r>
      <rPr>
        <b/>
        <sz val="11"/>
        <color rgb="FFFFFFFF"/>
        <rFont val="Calibri"/>
        <family val="2"/>
      </rPr>
      <t>Poste</t>
    </r>
  </si>
  <si>
    <r>
      <rPr>
        <b/>
        <sz val="11"/>
        <rFont val="Calibri"/>
        <family val="2"/>
      </rPr>
      <t>Poste Tot.Reg</t>
    </r>
  </si>
  <si>
    <r>
      <rPr>
        <b/>
        <sz val="11"/>
        <color rgb="FFFFFFFF"/>
        <rFont val="Calibri"/>
        <family val="2"/>
      </rPr>
      <t>Totale Regioni</t>
    </r>
  </si>
  <si>
    <r>
      <rPr>
        <b/>
        <sz val="11"/>
        <color rgb="FFFFFFFF"/>
        <rFont val="Calibri"/>
        <family val="2"/>
      </rPr>
      <t>Province</t>
    </r>
  </si>
  <si>
    <r>
      <rPr>
        <b/>
        <sz val="11"/>
        <color rgb="FFFFFFFF"/>
        <rFont val="Calibri"/>
        <family val="2"/>
      </rPr>
      <t>F</t>
    </r>
  </si>
  <si>
    <r>
      <rPr>
        <b/>
        <sz val="11"/>
        <color rgb="FFFFFFFF"/>
        <rFont val="Calibri"/>
        <family val="2"/>
      </rPr>
      <t>M</t>
    </r>
  </si>
  <si>
    <r>
      <rPr>
        <sz val="11"/>
        <rFont val="Calibri"/>
        <family val="2"/>
      </rPr>
      <t>ABRUZZO</t>
    </r>
  </si>
  <si>
    <r>
      <rPr>
        <sz val="11"/>
        <rFont val="Calibri"/>
        <family val="2"/>
      </rPr>
      <t>BASILICATA</t>
    </r>
  </si>
  <si>
    <r>
      <rPr>
        <sz val="11"/>
        <rFont val="Calibri"/>
        <family val="2"/>
      </rPr>
      <t>CALABRIA</t>
    </r>
  </si>
  <si>
    <r>
      <rPr>
        <sz val="11"/>
        <rFont val="Calibri"/>
        <family val="2"/>
      </rPr>
      <t>CAMPANIA</t>
    </r>
  </si>
  <si>
    <r>
      <rPr>
        <sz val="11"/>
        <rFont val="Calibri"/>
        <family val="2"/>
      </rPr>
      <t>EMILIA ROMAGNA</t>
    </r>
  </si>
  <si>
    <r>
      <rPr>
        <sz val="11"/>
        <rFont val="Calibri"/>
        <family val="2"/>
      </rPr>
      <t>FRIULI VENEZIA GIULIA</t>
    </r>
  </si>
  <si>
    <r>
      <rPr>
        <sz val="11"/>
        <rFont val="Calibri"/>
        <family val="2"/>
      </rPr>
      <t>LAZIO</t>
    </r>
  </si>
  <si>
    <r>
      <rPr>
        <sz val="11"/>
        <rFont val="Calibri"/>
        <family val="2"/>
      </rPr>
      <t>LIGURIA</t>
    </r>
  </si>
  <si>
    <r>
      <rPr>
        <sz val="11"/>
        <rFont val="Calibri"/>
        <family val="2"/>
      </rPr>
      <t>LOMBARDIA</t>
    </r>
  </si>
  <si>
    <r>
      <rPr>
        <sz val="11"/>
        <rFont val="Calibri"/>
        <family val="2"/>
      </rPr>
      <t>MARCHE</t>
    </r>
  </si>
  <si>
    <r>
      <rPr>
        <sz val="11"/>
        <rFont val="Calibri"/>
        <family val="2"/>
      </rPr>
      <t>MOLISE</t>
    </r>
  </si>
  <si>
    <r>
      <rPr>
        <sz val="11"/>
        <rFont val="Calibri"/>
        <family val="2"/>
      </rPr>
      <t>PIEMONTE</t>
    </r>
  </si>
  <si>
    <r>
      <rPr>
        <sz val="11"/>
        <rFont val="Calibri"/>
        <family val="2"/>
      </rPr>
      <t>PUGLIA</t>
    </r>
  </si>
  <si>
    <r>
      <rPr>
        <sz val="11"/>
        <rFont val="Calibri"/>
        <family val="2"/>
      </rPr>
      <t>SARDEGNA</t>
    </r>
  </si>
  <si>
    <r>
      <rPr>
        <sz val="11"/>
        <rFont val="Calibri"/>
        <family val="2"/>
      </rPr>
      <t>SICILIA</t>
    </r>
  </si>
  <si>
    <r>
      <rPr>
        <sz val="11"/>
        <rFont val="Calibri"/>
        <family val="2"/>
      </rPr>
      <t>TOSCANA</t>
    </r>
  </si>
  <si>
    <r>
      <rPr>
        <sz val="11"/>
        <rFont val="Calibri"/>
        <family val="2"/>
      </rPr>
      <t>TRENTINO ALTO ADIGE</t>
    </r>
  </si>
  <si>
    <r>
      <rPr>
        <sz val="11"/>
        <rFont val="Calibri"/>
        <family val="2"/>
      </rPr>
      <t>UMBRIA</t>
    </r>
  </si>
  <si>
    <r>
      <rPr>
        <sz val="11"/>
        <rFont val="Calibri"/>
        <family val="2"/>
      </rPr>
      <t>VALLE D'AOSTA</t>
    </r>
  </si>
  <si>
    <r>
      <rPr>
        <sz val="11"/>
        <rFont val="Calibri"/>
        <family val="2"/>
      </rPr>
      <t>VENETO</t>
    </r>
  </si>
  <si>
    <r>
      <rPr>
        <b/>
        <sz val="11"/>
        <rFont val="Calibri"/>
        <family val="2"/>
      </rPr>
      <t>Totale Regioni</t>
    </r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</si>
  <si>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</si>
  <si>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</si>
  <si>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</si>
  <si>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</si>
  <si>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</si>
  <si>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</si>
  <si>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</si>
  <si>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</si>
  <si>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</si>
  <si>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</si>
  <si>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</si>
  <si>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</si>
  <si>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</si>
  <si>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</si>
  <si>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</si>
  <si>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</si>
  <si>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</si>
  <si>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</si>
  <si>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</si>
  <si>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</si>
  <si>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Totale Regioni</t>
  </si>
  <si>
    <t>Domande di RdC - dato precedente</t>
  </si>
  <si>
    <t>fonte: elab. Reforming su dat INPS e ISTAT, consultati al 30 aprile 2019</t>
  </si>
  <si>
    <r>
      <t xml:space="preserve">NORD </t>
    </r>
    <r>
      <rPr>
        <sz val="10"/>
        <rFont val="Calibri"/>
        <family val="2"/>
        <scheme val="minor"/>
      </rPr>
      <t>Piemonte, Valle d’Aosta, Liguria, Lombardia, Trentino-Alto Adige, Veneto, Friuli - Venezia Giulia, Emilia - Romagna</t>
    </r>
  </si>
  <si>
    <r>
      <t xml:space="preserve">MEZZOGIORNO </t>
    </r>
    <r>
      <rPr>
        <sz val="10"/>
        <rFont val="Calibri"/>
        <family val="2"/>
        <scheme val="minor"/>
      </rPr>
      <t>Abruzzo, Molise, Campania, Puglia, Basilicata, Calabria, Sicilia, Sardegna.</t>
    </r>
  </si>
  <si>
    <r>
      <t xml:space="preserve">Isole </t>
    </r>
    <r>
      <rPr>
        <sz val="10"/>
        <rFont val="Calibri"/>
        <family val="2"/>
        <scheme val="minor"/>
      </rPr>
      <t>Sicilia, Sardegna</t>
    </r>
  </si>
  <si>
    <t>var %</t>
  </si>
  <si>
    <r>
      <t xml:space="preserve">CENTRO </t>
    </r>
    <r>
      <rPr>
        <sz val="10"/>
        <rFont val="Calibri"/>
        <family val="2"/>
        <scheme val="minor"/>
      </rPr>
      <t>Toscana, Umbria, Marche, Lazio</t>
    </r>
  </si>
  <si>
    <r>
      <t xml:space="preserve">Nord-Est </t>
    </r>
    <r>
      <rPr>
        <sz val="10"/>
        <rFont val="Calibri"/>
        <family val="2"/>
        <scheme val="minor"/>
      </rPr>
      <t>Trentino-Alto Adige, Veneto, Friuli - Venezia Giulia, Emilia - Romagna</t>
    </r>
  </si>
  <si>
    <r>
      <t xml:space="preserve">Nord-Ovest </t>
    </r>
    <r>
      <rPr>
        <sz val="10"/>
        <rFont val="Calibri"/>
        <family val="2"/>
        <scheme val="minor"/>
      </rPr>
      <t>Piemonte, Valle d’Aosta, Liguria, Lombardia</t>
    </r>
  </si>
  <si>
    <r>
      <t xml:space="preserve">Sud </t>
    </r>
    <r>
      <rPr>
        <sz val="10"/>
        <rFont val="Calibri"/>
        <family val="2"/>
        <scheme val="minor"/>
      </rPr>
      <t>Abruzzo, Molise, Campania, Puglia, Basilicata, Calabria</t>
    </r>
  </si>
  <si>
    <t>AGGIORNAMENTO DOMANDE REDDITO DI CITTADINANZA</t>
  </si>
  <si>
    <r>
      <t xml:space="preserve">fonte: elab. @Reforming su dat INPS e ISTAT, consultati al </t>
    </r>
    <r>
      <rPr>
        <i/>
        <u/>
        <sz val="10"/>
        <color theme="1"/>
        <rFont val="Calibri"/>
        <family val="2"/>
        <scheme val="minor"/>
      </rPr>
      <t>30 aprile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</si>
</sst>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  <numFmt numFmtId="166" formatCode="0.000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9"/>
      <color indexed="18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vertAlign val="superscript"/>
      <sz val="10"/>
      <name val="Verdana"/>
      <family val="2"/>
    </font>
    <font>
      <sz val="8"/>
      <name val="Arial"/>
      <family val="2"/>
    </font>
    <font>
      <u/>
      <sz val="8"/>
      <name val="Verdana"/>
      <family val="2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4F81BC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365F92"/>
      </top>
      <bottom/>
      <diagonal/>
    </border>
    <border>
      <left/>
      <right/>
      <top style="thin">
        <color rgb="FF365F92"/>
      </top>
      <bottom style="thin">
        <color rgb="FFB8CCE3"/>
      </bottom>
      <diagonal/>
    </border>
    <border>
      <left/>
      <right style="thin">
        <color rgb="FFB8CCE3"/>
      </right>
      <top/>
      <bottom/>
      <diagonal/>
    </border>
    <border>
      <left style="thin">
        <color rgb="FFB8CCE3"/>
      </left>
      <right style="thin">
        <color rgb="FFB8CCE3"/>
      </right>
      <top style="thin">
        <color rgb="FFB8CCE3"/>
      </top>
      <bottom/>
      <diagonal/>
    </border>
    <border>
      <left style="thin">
        <color rgb="FFB8CCE3"/>
      </left>
      <right style="thin">
        <color rgb="FFB8CCE3"/>
      </right>
      <top/>
      <bottom/>
      <diagonal/>
    </border>
    <border>
      <left style="thin">
        <color rgb="FFB8CCE3"/>
      </left>
      <right/>
      <top/>
      <bottom/>
      <diagonal/>
    </border>
    <border>
      <left/>
      <right/>
      <top/>
      <bottom style="thin">
        <color rgb="FF365F92"/>
      </bottom>
      <diagonal/>
    </border>
    <border>
      <left/>
      <right style="thin">
        <color rgb="FFB8CCE3"/>
      </right>
      <top/>
      <bottom style="thin">
        <color rgb="FF365F92"/>
      </bottom>
      <diagonal/>
    </border>
    <border>
      <left style="thin">
        <color rgb="FFB8CCE3"/>
      </left>
      <right style="thin">
        <color rgb="FFB8CCE3"/>
      </right>
      <top/>
      <bottom style="thin">
        <color rgb="FF365F92"/>
      </bottom>
      <diagonal/>
    </border>
    <border>
      <left style="thin">
        <color rgb="FFB8CCE3"/>
      </left>
      <right/>
      <top/>
      <bottom style="thin">
        <color rgb="FF365F92"/>
      </bottom>
      <diagonal/>
    </border>
    <border>
      <left/>
      <right/>
      <top style="thin">
        <color rgb="FF365F92"/>
      </top>
      <bottom style="thin">
        <color rgb="FF365F92"/>
      </bottom>
      <diagonal/>
    </border>
    <border>
      <left/>
      <right style="thin">
        <color rgb="FFB8CCE3"/>
      </right>
      <top style="thin">
        <color rgb="FF365F92"/>
      </top>
      <bottom style="thin">
        <color rgb="FF365F92"/>
      </bottom>
      <diagonal/>
    </border>
    <border>
      <left style="thin">
        <color rgb="FFB8CCE3"/>
      </left>
      <right style="thin">
        <color rgb="FFB8CCE3"/>
      </right>
      <top style="thin">
        <color rgb="FF365F92"/>
      </top>
      <bottom style="thin">
        <color rgb="FF365F92"/>
      </bottom>
      <diagonal/>
    </border>
    <border>
      <left style="thin">
        <color rgb="FFB8CCE3"/>
      </left>
      <right/>
      <top style="thin">
        <color rgb="FF365F92"/>
      </top>
      <bottom style="thin">
        <color rgb="FF365F92"/>
      </bottom>
      <diagonal/>
    </border>
  </borders>
  <cellStyleXfs count="5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0" borderId="0"/>
    <xf numFmtId="0" fontId="35" fillId="0" borderId="0"/>
  </cellStyleXfs>
  <cellXfs count="95">
    <xf numFmtId="0" fontId="0" fillId="0" borderId="0" xfId="0"/>
    <xf numFmtId="0" fontId="21" fillId="33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right" vertical="center"/>
    </xf>
    <xf numFmtId="164" fontId="21" fillId="33" borderId="0" xfId="0" applyNumberFormat="1" applyFont="1" applyFill="1" applyBorder="1" applyAlignment="1">
      <alignment horizontal="center" vertical="center"/>
    </xf>
    <xf numFmtId="0" fontId="22" fillId="34" borderId="10" xfId="57" applyFont="1" applyFill="1" applyBorder="1" applyAlignment="1">
      <alignment horizontal="right" vertical="center" wrapText="1"/>
    </xf>
    <xf numFmtId="0" fontId="24" fillId="0" borderId="11" xfId="0" applyFont="1" applyBorder="1" applyAlignment="1">
      <alignment horizontal="left" wrapText="1"/>
    </xf>
    <xf numFmtId="0" fontId="27" fillId="37" borderId="11" xfId="0" applyFont="1" applyFill="1" applyBorder="1" applyAlignment="1">
      <alignment wrapText="1"/>
    </xf>
    <xf numFmtId="0" fontId="28" fillId="38" borderId="11" xfId="0" applyFont="1" applyFill="1" applyBorder="1" applyAlignment="1">
      <alignment horizontal="center"/>
    </xf>
    <xf numFmtId="0" fontId="29" fillId="37" borderId="11" xfId="0" applyFont="1" applyFill="1" applyBorder="1" applyAlignment="1">
      <alignment vertical="top" wrapText="1"/>
    </xf>
    <xf numFmtId="0" fontId="30" fillId="0" borderId="19" xfId="0" applyFont="1" applyBorder="1" applyAlignment="1">
      <alignment horizontal="left" wrapText="1"/>
    </xf>
    <xf numFmtId="0" fontId="31" fillId="0" borderId="20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0" fontId="21" fillId="35" borderId="0" xfId="0" applyFont="1" applyFill="1" applyBorder="1" applyAlignment="1">
      <alignment horizontal="center" vertical="center"/>
    </xf>
    <xf numFmtId="0" fontId="23" fillId="35" borderId="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22" fillId="33" borderId="10" xfId="57" applyFont="1" applyFill="1" applyBorder="1" applyAlignment="1">
      <alignment horizontal="right" vertical="center" wrapText="1"/>
    </xf>
    <xf numFmtId="0" fontId="22" fillId="33" borderId="10" xfId="0" applyFont="1" applyFill="1" applyBorder="1" applyAlignment="1">
      <alignment horizontal="right" vertical="center"/>
    </xf>
    <xf numFmtId="164" fontId="18" fillId="34" borderId="10" xfId="1" applyNumberFormat="1" applyFont="1" applyFill="1" applyBorder="1" applyAlignment="1">
      <alignment horizontal="center" vertical="center"/>
    </xf>
    <xf numFmtId="165" fontId="18" fillId="34" borderId="10" xfId="1" applyNumberFormat="1" applyFont="1" applyFill="1" applyBorder="1" applyAlignment="1">
      <alignment vertical="center" wrapText="1"/>
    </xf>
    <xf numFmtId="2" fontId="18" fillId="34" borderId="10" xfId="2" applyNumberFormat="1" applyFont="1" applyFill="1" applyBorder="1" applyAlignment="1">
      <alignment horizontal="center" vertical="center"/>
    </xf>
    <xf numFmtId="0" fontId="36" fillId="39" borderId="22" xfId="58" applyFont="1" applyFill="1" applyBorder="1" applyAlignment="1">
      <alignment horizontal="center" vertical="center" wrapText="1"/>
    </xf>
    <xf numFmtId="0" fontId="35" fillId="39" borderId="22" xfId="58" applyFill="1" applyBorder="1" applyAlignment="1">
      <alignment horizontal="center" vertical="center" wrapText="1"/>
    </xf>
    <xf numFmtId="0" fontId="35" fillId="39" borderId="23" xfId="58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39" borderId="0" xfId="58" applyFill="1" applyBorder="1" applyAlignment="1">
      <alignment horizontal="center" vertical="center" wrapText="1"/>
    </xf>
    <xf numFmtId="0" fontId="36" fillId="39" borderId="0" xfId="58" applyFont="1" applyFill="1" applyBorder="1" applyAlignment="1">
      <alignment horizontal="center" vertical="center" wrapText="1"/>
    </xf>
    <xf numFmtId="0" fontId="35" fillId="39" borderId="24" xfId="58" applyFill="1" applyBorder="1" applyAlignment="1">
      <alignment horizontal="center" vertical="center" wrapText="1"/>
    </xf>
    <xf numFmtId="0" fontId="36" fillId="39" borderId="27" xfId="58" applyFont="1" applyFill="1" applyBorder="1" applyAlignment="1">
      <alignment horizontal="center" vertical="center" wrapText="1"/>
    </xf>
    <xf numFmtId="0" fontId="36" fillId="39" borderId="24" xfId="58" applyFont="1" applyFill="1" applyBorder="1" applyAlignment="1">
      <alignment horizontal="center" vertical="center" wrapText="1"/>
    </xf>
    <xf numFmtId="0" fontId="37" fillId="0" borderId="0" xfId="58" applyFont="1" applyFill="1" applyBorder="1" applyAlignment="1">
      <alignment horizontal="center" vertical="center" wrapText="1"/>
    </xf>
    <xf numFmtId="166" fontId="38" fillId="0" borderId="0" xfId="58" applyNumberFormat="1" applyFont="1" applyFill="1" applyBorder="1" applyAlignment="1">
      <alignment horizontal="center" vertical="center" shrinkToFit="1"/>
    </xf>
    <xf numFmtId="166" fontId="38" fillId="0" borderId="24" xfId="58" applyNumberFormat="1" applyFont="1" applyFill="1" applyBorder="1" applyAlignment="1">
      <alignment horizontal="center" vertical="center" shrinkToFit="1"/>
    </xf>
    <xf numFmtId="166" fontId="39" fillId="0" borderId="26" xfId="58" applyNumberFormat="1" applyFont="1" applyFill="1" applyBorder="1" applyAlignment="1">
      <alignment horizontal="center" vertical="center" shrinkToFit="1"/>
    </xf>
    <xf numFmtId="1" fontId="38" fillId="0" borderId="27" xfId="58" applyNumberFormat="1" applyFont="1" applyFill="1" applyBorder="1" applyAlignment="1">
      <alignment horizontal="center" vertical="center" shrinkToFit="1"/>
    </xf>
    <xf numFmtId="1" fontId="38" fillId="0" borderId="24" xfId="58" applyNumberFormat="1" applyFont="1" applyFill="1" applyBorder="1" applyAlignment="1">
      <alignment horizontal="center" vertical="center" shrinkToFit="1"/>
    </xf>
    <xf numFmtId="1" fontId="39" fillId="0" borderId="26" xfId="58" applyNumberFormat="1" applyFont="1" applyFill="1" applyBorder="1" applyAlignment="1">
      <alignment horizontal="center" vertical="center" shrinkToFit="1"/>
    </xf>
    <xf numFmtId="166" fontId="38" fillId="0" borderId="27" xfId="58" applyNumberFormat="1" applyFont="1" applyFill="1" applyBorder="1" applyAlignment="1">
      <alignment horizontal="center" vertical="center" shrinkToFit="1"/>
    </xf>
    <xf numFmtId="1" fontId="38" fillId="0" borderId="0" xfId="58" applyNumberFormat="1" applyFont="1" applyFill="1" applyBorder="1" applyAlignment="1">
      <alignment horizontal="center" vertical="center" shrinkToFit="1"/>
    </xf>
    <xf numFmtId="0" fontId="37" fillId="0" borderId="28" xfId="58" applyFont="1" applyFill="1" applyBorder="1" applyAlignment="1">
      <alignment horizontal="center" vertical="center" wrapText="1"/>
    </xf>
    <xf numFmtId="166" fontId="38" fillId="0" borderId="28" xfId="58" applyNumberFormat="1" applyFont="1" applyFill="1" applyBorder="1" applyAlignment="1">
      <alignment horizontal="center" vertical="center" shrinkToFit="1"/>
    </xf>
    <xf numFmtId="166" fontId="38" fillId="0" borderId="29" xfId="58" applyNumberFormat="1" applyFont="1" applyFill="1" applyBorder="1" applyAlignment="1">
      <alignment horizontal="center" vertical="center" shrinkToFit="1"/>
    </xf>
    <xf numFmtId="166" fontId="39" fillId="0" borderId="30" xfId="58" applyNumberFormat="1" applyFont="1" applyFill="1" applyBorder="1" applyAlignment="1">
      <alignment horizontal="center" vertical="center" shrinkToFit="1"/>
    </xf>
    <xf numFmtId="1" fontId="38" fillId="0" borderId="31" xfId="58" applyNumberFormat="1" applyFont="1" applyFill="1" applyBorder="1" applyAlignment="1">
      <alignment horizontal="center" vertical="center" shrinkToFit="1"/>
    </xf>
    <xf numFmtId="1" fontId="38" fillId="0" borderId="29" xfId="58" applyNumberFormat="1" applyFont="1" applyFill="1" applyBorder="1" applyAlignment="1">
      <alignment horizontal="center" vertical="center" shrinkToFit="1"/>
    </xf>
    <xf numFmtId="1" fontId="39" fillId="0" borderId="30" xfId="58" applyNumberFormat="1" applyFont="1" applyFill="1" applyBorder="1" applyAlignment="1">
      <alignment horizontal="center" vertical="center" shrinkToFit="1"/>
    </xf>
    <xf numFmtId="166" fontId="38" fillId="0" borderId="31" xfId="58" applyNumberFormat="1" applyFont="1" applyFill="1" applyBorder="1" applyAlignment="1">
      <alignment horizontal="center" vertical="center" shrinkToFit="1"/>
    </xf>
    <xf numFmtId="0" fontId="36" fillId="0" borderId="32" xfId="58" applyFont="1" applyFill="1" applyBorder="1" applyAlignment="1">
      <alignment horizontal="center" vertical="center" wrapText="1"/>
    </xf>
    <xf numFmtId="166" fontId="39" fillId="0" borderId="32" xfId="58" applyNumberFormat="1" applyFont="1" applyFill="1" applyBorder="1" applyAlignment="1">
      <alignment horizontal="center" vertical="center" shrinkToFit="1"/>
    </xf>
    <xf numFmtId="166" fontId="39" fillId="0" borderId="33" xfId="58" applyNumberFormat="1" applyFont="1" applyFill="1" applyBorder="1" applyAlignment="1">
      <alignment horizontal="center" vertical="center" shrinkToFit="1"/>
    </xf>
    <xf numFmtId="166" fontId="39" fillId="0" borderId="34" xfId="58" applyNumberFormat="1" applyFont="1" applyFill="1" applyBorder="1" applyAlignment="1">
      <alignment horizontal="center" vertical="center" shrinkToFit="1"/>
    </xf>
    <xf numFmtId="166" fontId="39" fillId="0" borderId="35" xfId="58" applyNumberFormat="1" applyFont="1" applyFill="1" applyBorder="1" applyAlignment="1">
      <alignment horizontal="center" vertical="center" shrinkToFit="1"/>
    </xf>
    <xf numFmtId="0" fontId="43" fillId="33" borderId="0" xfId="0" applyFont="1" applyFill="1" applyBorder="1" applyAlignment="1">
      <alignment horizontal="center" vertical="center" wrapText="1"/>
    </xf>
    <xf numFmtId="0" fontId="43" fillId="33" borderId="10" xfId="0" applyFont="1" applyFill="1" applyBorder="1" applyAlignment="1">
      <alignment horizontal="center" vertical="center" wrapText="1"/>
    </xf>
    <xf numFmtId="165" fontId="21" fillId="33" borderId="10" xfId="0" applyNumberFormat="1" applyFont="1" applyFill="1" applyBorder="1" applyAlignment="1">
      <alignment horizontal="center" vertical="center"/>
    </xf>
    <xf numFmtId="164" fontId="21" fillId="33" borderId="10" xfId="0" applyNumberFormat="1" applyFont="1" applyFill="1" applyBorder="1" applyAlignment="1">
      <alignment horizontal="center" vertical="center"/>
    </xf>
    <xf numFmtId="9" fontId="44" fillId="33" borderId="0" xfId="2" applyFont="1" applyFill="1" applyBorder="1" applyAlignment="1">
      <alignment horizontal="center" vertical="center"/>
    </xf>
    <xf numFmtId="164" fontId="1" fillId="33" borderId="10" xfId="1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right" vertical="center"/>
    </xf>
    <xf numFmtId="165" fontId="1" fillId="33" borderId="10" xfId="1" applyNumberFormat="1" applyFont="1" applyFill="1" applyBorder="1" applyAlignment="1">
      <alignment vertical="center"/>
    </xf>
    <xf numFmtId="2" fontId="1" fillId="33" borderId="10" xfId="2" applyNumberFormat="1" applyFont="1" applyFill="1" applyBorder="1" applyAlignment="1">
      <alignment horizontal="center" vertical="center"/>
    </xf>
    <xf numFmtId="0" fontId="45" fillId="0" borderId="10" xfId="58" applyFont="1" applyFill="1" applyBorder="1" applyAlignment="1">
      <alignment horizontal="center" vertical="center" wrapText="1"/>
    </xf>
    <xf numFmtId="164" fontId="46" fillId="0" borderId="10" xfId="1" applyNumberFormat="1" applyFont="1" applyFill="1" applyBorder="1" applyAlignment="1">
      <alignment horizontal="center" vertical="center" shrinkToFit="1"/>
    </xf>
    <xf numFmtId="0" fontId="47" fillId="0" borderId="0" xfId="0" applyFont="1"/>
    <xf numFmtId="0" fontId="49" fillId="0" borderId="10" xfId="58" applyFont="1" applyFill="1" applyBorder="1" applyAlignment="1">
      <alignment horizontal="center" vertical="center" wrapText="1"/>
    </xf>
    <xf numFmtId="164" fontId="50" fillId="0" borderId="10" xfId="1" applyNumberFormat="1" applyFont="1" applyFill="1" applyBorder="1" applyAlignment="1">
      <alignment horizontal="center" vertical="center" shrinkToFit="1"/>
    </xf>
    <xf numFmtId="0" fontId="48" fillId="0" borderId="0" xfId="0" applyFont="1"/>
    <xf numFmtId="0" fontId="48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vertical="center"/>
    </xf>
    <xf numFmtId="9" fontId="44" fillId="33" borderId="10" xfId="2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34" fillId="35" borderId="21" xfId="0" applyFont="1" applyFill="1" applyBorder="1" applyAlignment="1">
      <alignment horizontal="right" vertical="center" textRotation="90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center" vertical="center"/>
    </xf>
    <xf numFmtId="0" fontId="22" fillId="35" borderId="0" xfId="0" applyFont="1" applyFill="1" applyBorder="1" applyAlignment="1" applyProtection="1">
      <alignment horizontal="center" vertical="center"/>
      <protection hidden="1"/>
    </xf>
    <xf numFmtId="0" fontId="35" fillId="39" borderId="25" xfId="58" applyFill="1" applyBorder="1" applyAlignment="1">
      <alignment horizontal="center" vertical="center" wrapText="1"/>
    </xf>
    <xf numFmtId="0" fontId="35" fillId="39" borderId="26" xfId="58" applyFill="1" applyBorder="1" applyAlignment="1">
      <alignment horizontal="center" vertical="center" wrapText="1"/>
    </xf>
    <xf numFmtId="0" fontId="36" fillId="39" borderId="25" xfId="58" applyFont="1" applyFill="1" applyBorder="1" applyAlignment="1">
      <alignment horizontal="center" vertical="center" wrapText="1"/>
    </xf>
    <xf numFmtId="0" fontId="36" fillId="39" borderId="26" xfId="58" applyFont="1" applyFill="1" applyBorder="1" applyAlignment="1">
      <alignment horizontal="center" vertical="center" wrapText="1"/>
    </xf>
    <xf numFmtId="0" fontId="36" fillId="39" borderId="27" xfId="58" applyFont="1" applyFill="1" applyBorder="1" applyAlignment="1">
      <alignment horizontal="center" vertical="center" wrapText="1"/>
    </xf>
    <xf numFmtId="0" fontId="28" fillId="38" borderId="12" xfId="0" applyFont="1" applyFill="1" applyBorder="1" applyAlignment="1">
      <alignment horizontal="center"/>
    </xf>
    <xf numFmtId="0" fontId="28" fillId="38" borderId="13" xfId="0" applyFont="1" applyFill="1" applyBorder="1" applyAlignment="1">
      <alignment horizontal="center"/>
    </xf>
    <xf numFmtId="0" fontId="25" fillId="36" borderId="12" xfId="0" applyFont="1" applyFill="1" applyBorder="1" applyAlignment="1">
      <alignment horizontal="right" vertical="center" wrapText="1"/>
    </xf>
    <xf numFmtId="0" fontId="25" fillId="36" borderId="13" xfId="0" applyFont="1" applyFill="1" applyBorder="1" applyAlignment="1">
      <alignment horizontal="right" vertical="center" wrapText="1"/>
    </xf>
    <xf numFmtId="0" fontId="26" fillId="36" borderId="12" xfId="0" applyFont="1" applyFill="1" applyBorder="1" applyAlignment="1">
      <alignment horizontal="center" vertical="top" wrapText="1"/>
    </xf>
    <xf numFmtId="0" fontId="26" fillId="36" borderId="14" xfId="0" applyFont="1" applyFill="1" applyBorder="1" applyAlignment="1">
      <alignment horizontal="center" vertical="top" wrapText="1"/>
    </xf>
    <xf numFmtId="0" fontId="26" fillId="36" borderId="13" xfId="0" applyFont="1" applyFill="1" applyBorder="1" applyAlignment="1">
      <alignment horizontal="center" vertical="top" wrapText="1"/>
    </xf>
    <xf numFmtId="0" fontId="25" fillId="36" borderId="15" xfId="0" applyFont="1" applyFill="1" applyBorder="1" applyAlignment="1">
      <alignment horizontal="right" vertical="center" wrapText="1"/>
    </xf>
    <xf numFmtId="0" fontId="25" fillId="36" borderId="16" xfId="0" applyFont="1" applyFill="1" applyBorder="1" applyAlignment="1">
      <alignment horizontal="right" vertical="center" wrapText="1"/>
    </xf>
    <xf numFmtId="0" fontId="25" fillId="36" borderId="17" xfId="0" applyFont="1" applyFill="1" applyBorder="1" applyAlignment="1">
      <alignment horizontal="right" vertical="center" wrapText="1"/>
    </xf>
    <xf numFmtId="0" fontId="25" fillId="36" borderId="18" xfId="0" applyFont="1" applyFill="1" applyBorder="1" applyAlignment="1">
      <alignment horizontal="right" vertical="center" wrapText="1"/>
    </xf>
    <xf numFmtId="0" fontId="26" fillId="36" borderId="15" xfId="0" applyFont="1" applyFill="1" applyBorder="1" applyAlignment="1">
      <alignment horizontal="center" vertical="top" wrapText="1"/>
    </xf>
    <xf numFmtId="0" fontId="26" fillId="36" borderId="16" xfId="0" applyFont="1" applyFill="1" applyBorder="1" applyAlignment="1">
      <alignment horizontal="center" vertical="top" wrapText="1"/>
    </xf>
    <xf numFmtId="0" fontId="26" fillId="36" borderId="17" xfId="0" applyFont="1" applyFill="1" applyBorder="1" applyAlignment="1">
      <alignment horizontal="center" vertical="top" wrapText="1"/>
    </xf>
    <xf numFmtId="0" fontId="26" fillId="36" borderId="18" xfId="0" applyFont="1" applyFill="1" applyBorder="1" applyAlignment="1">
      <alignment horizontal="center" vertical="top" wrapText="1"/>
    </xf>
  </cellXfs>
  <cellStyles count="59">
    <cellStyle name="20% - Colore 1" xfId="21" builtinId="30" customBuiltin="1"/>
    <cellStyle name="20% - Colore 1 2" xfId="45"/>
    <cellStyle name="20% - Colore 2" xfId="25" builtinId="34" customBuiltin="1"/>
    <cellStyle name="20% - Colore 2 2" xfId="47"/>
    <cellStyle name="20% - Colore 3" xfId="29" builtinId="38" customBuiltin="1"/>
    <cellStyle name="20% - Colore 3 2" xfId="49"/>
    <cellStyle name="20% - Colore 4" xfId="33" builtinId="42" customBuiltin="1"/>
    <cellStyle name="20% - Colore 4 2" xfId="51"/>
    <cellStyle name="20% - Colore 5" xfId="37" builtinId="46" customBuiltin="1"/>
    <cellStyle name="20% - Colore 5 2" xfId="53"/>
    <cellStyle name="20% - Colore 6" xfId="41" builtinId="50" customBuiltin="1"/>
    <cellStyle name="20% - Colore 6 2" xfId="55"/>
    <cellStyle name="40% - Colore 1" xfId="22" builtinId="31" customBuiltin="1"/>
    <cellStyle name="40% - Colore 1 2" xfId="46"/>
    <cellStyle name="40% - Colore 2" xfId="26" builtinId="35" customBuiltin="1"/>
    <cellStyle name="40% - Colore 2 2" xfId="48"/>
    <cellStyle name="40% - Colore 3" xfId="30" builtinId="39" customBuiltin="1"/>
    <cellStyle name="40% - Colore 3 2" xfId="50"/>
    <cellStyle name="40% - Colore 4" xfId="34" builtinId="43" customBuiltin="1"/>
    <cellStyle name="40% - Colore 4 2" xfId="52"/>
    <cellStyle name="40% - Colore 5" xfId="38" builtinId="47" customBuiltin="1"/>
    <cellStyle name="40% - Colore 5 2" xfId="54"/>
    <cellStyle name="40% - Colore 6" xfId="42" builtinId="51" customBuiltin="1"/>
    <cellStyle name="40% - Colore 6 2" xfId="56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 customBuiltin="1"/>
    <cellStyle name="Normale 2" xfId="57"/>
    <cellStyle name="Normale 3" xfId="58"/>
    <cellStyle name="Nota" xfId="17" builtinId="10" customBuiltin="1"/>
    <cellStyle name="Nota 2" xfId="44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25098018328318E-2"/>
          <c:y val="3.0150162782239868E-2"/>
          <c:w val="0.93283976481519293"/>
          <c:h val="0.81035619295501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'Povertà R-A, Macro Regione'!$H$14:$H$15</c:f>
              <c:strCache>
                <c:ptCount val="2"/>
                <c:pt idx="0">
                  <c:v>Domande di RdC % di:</c:v>
                </c:pt>
                <c:pt idx="1">
                  <c:v>Famiglie in povertà assoluta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Regione'!$F$16:$F$23</c15:sqref>
                  </c15:fullRef>
                </c:ext>
              </c:extLst>
              <c:f>('Povertà R-A, Macro Regione'!$F$18:$F$19,'Povertà R-A, Macro Regione'!$F$22:$F$23)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Regione'!$H$16:$H$23</c15:sqref>
                  </c15:fullRef>
                </c:ext>
              </c:extLst>
              <c:f>('Povertà R-A, Macro Regione'!$H$18:$H$19,'Povertà R-A, Macro Regione'!$H$22:$H$23)</c:f>
              <c:numCache>
                <c:formatCode>0.00</c:formatCode>
                <c:ptCount val="4"/>
                <c:pt idx="0">
                  <c:v>36.767824773413899</c:v>
                </c:pt>
                <c:pt idx="1">
                  <c:v>58.918819188191875</c:v>
                </c:pt>
                <c:pt idx="2">
                  <c:v>64.319053254437861</c:v>
                </c:pt>
                <c:pt idx="3">
                  <c:v>53.237851518560177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7-4C1D-9DF6-E236BBF792F9}"/>
            </c:ext>
          </c:extLst>
        </c:ser>
        <c:ser>
          <c:idx val="1"/>
          <c:order val="1"/>
          <c:tx>
            <c:strRef>
              <c:f>'Povertà R-A, Macro Regione'!$I$14:$I$15</c:f>
              <c:strCache>
                <c:ptCount val="2"/>
                <c:pt idx="0">
                  <c:v>Domande di RdC % di:</c:v>
                </c:pt>
                <c:pt idx="1">
                  <c:v>Famiglie in povertà relativa</c:v>
                </c:pt>
              </c:strCache>
            </c:strRef>
          </c:tx>
          <c:spPr>
            <a:solidFill>
              <a:srgbClr val="C00000">
                <a:alpha val="57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Regione'!$F$16:$F$23</c15:sqref>
                  </c15:fullRef>
                </c:ext>
              </c:extLst>
              <c:f>('Povertà R-A, Macro Regione'!$F$18:$F$19,'Povertà R-A, Macro Regione'!$F$22:$F$23)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Regione'!$I$16:$I$23</c15:sqref>
                  </c15:fullRef>
                </c:ext>
              </c:extLst>
              <c:f>('Povertà R-A, Macro Regione'!$I$18:$I$19,'Povertà R-A, Macro Regione'!$I$22:$I$23)</c:f>
              <c:numCache>
                <c:formatCode>0.00</c:formatCode>
                <c:ptCount val="4"/>
                <c:pt idx="0">
                  <c:v>33.526584022038563</c:v>
                </c:pt>
                <c:pt idx="1">
                  <c:v>38.290167865707431</c:v>
                </c:pt>
                <c:pt idx="2">
                  <c:v>26.799605522682445</c:v>
                </c:pt>
                <c:pt idx="3">
                  <c:v>29.850804162724693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7-4C1D-9DF6-E236BBF792F9}"/>
            </c:ext>
          </c:extLst>
        </c:ser>
        <c:ser>
          <c:idx val="2"/>
          <c:order val="2"/>
          <c:tx>
            <c:strRef>
              <c:f>'Povertà R-A, Macro Regione'!$J$14:$J$15</c:f>
              <c:strCache>
                <c:ptCount val="2"/>
                <c:pt idx="0">
                  <c:v>Domande di RdC % di:</c:v>
                </c:pt>
                <c:pt idx="1">
                  <c:v>Individui in famiglie in povertà assoluta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Regione'!$F$16:$F$23</c15:sqref>
                  </c15:fullRef>
                </c:ext>
              </c:extLst>
              <c:f>('Povertà R-A, Macro Regione'!$F$18:$F$19,'Povertà R-A, Macro Regione'!$F$22:$F$23)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Regione'!$J$16:$J$23</c15:sqref>
                  </c15:fullRef>
                </c:ext>
              </c:extLst>
              <c:f>('Povertà R-A, Macro Regione'!$J$18:$J$19,'Povertà R-A, Macro Regione'!$J$22:$J$23)</c:f>
              <c:numCache>
                <c:formatCode>0.00</c:formatCode>
                <c:ptCount val="4"/>
                <c:pt idx="0">
                  <c:v>12.62463692946058</c:v>
                </c:pt>
                <c:pt idx="1">
                  <c:v>20.709468223086898</c:v>
                </c:pt>
                <c:pt idx="2">
                  <c:v>23.03925392115303</c:v>
                </c:pt>
                <c:pt idx="3">
                  <c:v>18.71429418742586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7-4C1D-9DF6-E236BBF792F9}"/>
            </c:ext>
          </c:extLst>
        </c:ser>
        <c:ser>
          <c:idx val="3"/>
          <c:order val="3"/>
          <c:tx>
            <c:strRef>
              <c:f>'Povertà R-A, Macro Regione'!$K$14:$K$15</c:f>
              <c:strCache>
                <c:ptCount val="2"/>
                <c:pt idx="0">
                  <c:v>Domande di RdC % di:</c:v>
                </c:pt>
                <c:pt idx="1">
                  <c:v>Individui in famiglie in povertà relativa</c:v>
                </c:pt>
              </c:strCache>
            </c:strRef>
          </c:tx>
          <c:spPr>
            <a:solidFill>
              <a:srgbClr val="C00000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Regione'!$F$16:$F$23</c15:sqref>
                  </c15:fullRef>
                </c:ext>
              </c:extLst>
              <c:f>('Povertà R-A, Macro Regione'!$F$18:$F$19,'Povertà R-A, Macro Regione'!$F$22:$F$23)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Regione'!$K$16:$K$23</c15:sqref>
                  </c15:fullRef>
                </c:ext>
              </c:extLst>
              <c:f>('Povertà R-A, Macro Regione'!$K$18:$K$19,'Povertà R-A, Macro Regione'!$K$22:$K$23)</c:f>
              <c:numCache>
                <c:formatCode>0.00</c:formatCode>
                <c:ptCount val="4"/>
                <c:pt idx="0">
                  <c:v>10.751015901060072</c:v>
                </c:pt>
                <c:pt idx="1">
                  <c:v>12.642121931908154</c:v>
                </c:pt>
                <c:pt idx="2">
                  <c:v>9.3032523108524465</c:v>
                </c:pt>
                <c:pt idx="3">
                  <c:v>10.103202049311559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37-4C1D-9DF6-E236BBF79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809336"/>
        <c:axId val="502808024"/>
      </c:barChart>
      <c:catAx>
        <c:axId val="50280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08024"/>
        <c:crosses val="autoZero"/>
        <c:auto val="1"/>
        <c:lblAlgn val="ctr"/>
        <c:lblOffset val="100"/>
        <c:noMultiLvlLbl val="0"/>
      </c:catAx>
      <c:valAx>
        <c:axId val="50280802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093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371096651250243E-3"/>
          <c:y val="0.91485757101731235"/>
          <c:w val="0.98853843945944175"/>
          <c:h val="7.1786836328263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28575</xdr:rowOff>
    </xdr:from>
    <xdr:to>
      <xdr:col>26</xdr:col>
      <xdr:colOff>47624</xdr:colOff>
      <xdr:row>19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606425</xdr:colOff>
      <xdr:row>19</xdr:row>
      <xdr:rowOff>9524</xdr:rowOff>
    </xdr:from>
    <xdr:to>
      <xdr:col>19</xdr:col>
      <xdr:colOff>292989</xdr:colOff>
      <xdr:row>51</xdr:row>
      <xdr:rowOff>113013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4825" y="3629024"/>
          <a:ext cx="11021314" cy="6199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dativ7b.istat.it/index.aspx?DatasetCode=DCCV_POVERTA" TargetMode="External"/><Relationship Id="rId1" Type="http://schemas.openxmlformats.org/officeDocument/2006/relationships/hyperlink" Target="http://dati.istat.it/OECDStat_Metadata/ShowMetadata.ashx?Dataset=DCCV_POVERTA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N79"/>
  <sheetViews>
    <sheetView showGridLines="0" tabSelected="1" topLeftCell="A2" workbookViewId="0">
      <selection activeCell="M23" sqref="M23"/>
    </sheetView>
  </sheetViews>
  <sheetFormatPr defaultRowHeight="12.75"/>
  <cols>
    <col min="1" max="4" width="9.140625" style="1"/>
    <col min="5" max="5" width="3.7109375" style="1" customWidth="1"/>
    <col min="6" max="11" width="11.42578125" style="1" customWidth="1"/>
    <col min="12" max="12" width="3.7109375" style="1" customWidth="1"/>
    <col min="13" max="18" width="11.42578125" style="1" customWidth="1"/>
    <col min="19" max="16384" width="9.140625" style="1"/>
  </cols>
  <sheetData>
    <row r="1" spans="2:14" ht="74.25" hidden="1" customHeight="1"/>
    <row r="2" spans="2:14" ht="12.75" customHeight="1">
      <c r="E2" s="12"/>
      <c r="F2" s="12"/>
      <c r="G2" s="12"/>
      <c r="H2" s="12"/>
      <c r="I2" s="12"/>
      <c r="J2" s="12"/>
      <c r="K2" s="12"/>
      <c r="L2" s="12"/>
    </row>
    <row r="3" spans="2:14" ht="66.75" customHeight="1">
      <c r="E3" s="12"/>
      <c r="F3" s="14">
        <v>2017</v>
      </c>
      <c r="G3" s="14" t="s">
        <v>27</v>
      </c>
      <c r="H3" s="14" t="s">
        <v>28</v>
      </c>
      <c r="I3" s="14" t="s">
        <v>31</v>
      </c>
      <c r="J3" s="14" t="s">
        <v>32</v>
      </c>
      <c r="K3" s="71" t="s">
        <v>91</v>
      </c>
      <c r="L3" s="12"/>
    </row>
    <row r="4" spans="2:14" s="2" customFormat="1" ht="20.25" customHeight="1">
      <c r="C4" s="1"/>
      <c r="D4" s="1"/>
      <c r="E4" s="12"/>
      <c r="F4" s="16" t="s">
        <v>9</v>
      </c>
      <c r="G4" s="57">
        <v>417</v>
      </c>
      <c r="H4" s="57">
        <v>446</v>
      </c>
      <c r="I4" s="57">
        <v>1213</v>
      </c>
      <c r="J4" s="57">
        <v>1406</v>
      </c>
      <c r="K4" s="71"/>
      <c r="L4" s="12"/>
    </row>
    <row r="5" spans="2:14" s="2" customFormat="1" ht="20.25" customHeight="1">
      <c r="C5" s="1"/>
      <c r="D5" s="1"/>
      <c r="E5" s="12"/>
      <c r="F5" s="16" t="s">
        <v>10</v>
      </c>
      <c r="G5" s="57">
        <v>245</v>
      </c>
      <c r="H5" s="57">
        <v>280</v>
      </c>
      <c r="I5" s="57">
        <v>715</v>
      </c>
      <c r="J5" s="57">
        <v>858</v>
      </c>
      <c r="K5" s="71"/>
      <c r="L5" s="12"/>
    </row>
    <row r="6" spans="2:14" s="2" customFormat="1" ht="20.25" customHeight="1">
      <c r="C6" s="1"/>
      <c r="D6" s="1"/>
      <c r="E6" s="12"/>
      <c r="F6" s="17" t="s">
        <v>4</v>
      </c>
      <c r="G6" s="58">
        <v>662</v>
      </c>
      <c r="H6" s="58">
        <v>726</v>
      </c>
      <c r="I6" s="58">
        <v>1928</v>
      </c>
      <c r="J6" s="58">
        <v>2264</v>
      </c>
      <c r="K6" s="71"/>
      <c r="L6" s="12"/>
    </row>
    <row r="7" spans="2:14" s="2" customFormat="1" ht="20.25" customHeight="1">
      <c r="C7" s="1"/>
      <c r="D7" s="1"/>
      <c r="E7" s="12"/>
      <c r="F7" s="16" t="s">
        <v>5</v>
      </c>
      <c r="G7" s="57">
        <v>271</v>
      </c>
      <c r="H7" s="57">
        <v>417</v>
      </c>
      <c r="I7" s="57">
        <v>771</v>
      </c>
      <c r="J7" s="57">
        <v>1263</v>
      </c>
      <c r="K7" s="71"/>
      <c r="L7" s="12"/>
    </row>
    <row r="8" spans="2:14" s="2" customFormat="1" ht="20.25" customHeight="1">
      <c r="C8" s="1"/>
      <c r="D8" s="1"/>
      <c r="E8" s="12"/>
      <c r="F8" s="16" t="s">
        <v>7</v>
      </c>
      <c r="G8" s="57">
        <v>559</v>
      </c>
      <c r="H8" s="57">
        <v>1317</v>
      </c>
      <c r="I8" s="57">
        <v>1515</v>
      </c>
      <c r="J8" s="57">
        <v>3787</v>
      </c>
      <c r="K8" s="71"/>
      <c r="L8" s="12"/>
    </row>
    <row r="9" spans="2:14" s="2" customFormat="1" ht="20.25" customHeight="1">
      <c r="C9" s="1"/>
      <c r="D9" s="1"/>
      <c r="E9" s="12"/>
      <c r="F9" s="16" t="s">
        <v>8</v>
      </c>
      <c r="G9" s="57">
        <v>286</v>
      </c>
      <c r="H9" s="57">
        <v>711</v>
      </c>
      <c r="I9" s="57">
        <v>844</v>
      </c>
      <c r="J9" s="57">
        <v>2055</v>
      </c>
      <c r="K9" s="71"/>
      <c r="L9" s="12"/>
    </row>
    <row r="10" spans="2:14" s="2" customFormat="1" ht="20.25" customHeight="1">
      <c r="C10" s="1"/>
      <c r="D10" s="1"/>
      <c r="E10" s="12"/>
      <c r="F10" s="17" t="s">
        <v>6</v>
      </c>
      <c r="G10" s="58">
        <v>845</v>
      </c>
      <c r="H10" s="58">
        <v>2028</v>
      </c>
      <c r="I10" s="58">
        <v>2359</v>
      </c>
      <c r="J10" s="58">
        <v>5842</v>
      </c>
      <c r="K10" s="71"/>
      <c r="L10" s="12"/>
    </row>
    <row r="11" spans="2:14" s="2" customFormat="1" ht="20.25" customHeight="1">
      <c r="C11" s="1"/>
      <c r="D11" s="1"/>
      <c r="E11" s="12"/>
      <c r="F11" s="4" t="s">
        <v>0</v>
      </c>
      <c r="G11" s="18">
        <f>G6+G7+G10</f>
        <v>1778</v>
      </c>
      <c r="H11" s="18">
        <f>H6+H7+H10</f>
        <v>3171</v>
      </c>
      <c r="I11" s="18">
        <f>I6+I7+I10</f>
        <v>5058</v>
      </c>
      <c r="J11" s="18">
        <f>J6+J7+J10</f>
        <v>9369</v>
      </c>
      <c r="K11" s="71"/>
      <c r="L11" s="12"/>
    </row>
    <row r="12" spans="2:14" ht="20.25" customHeight="1">
      <c r="E12" s="12"/>
      <c r="F12" s="13"/>
      <c r="G12" s="12"/>
      <c r="H12" s="12"/>
      <c r="I12" s="12"/>
      <c r="J12" s="12"/>
      <c r="K12" s="12"/>
      <c r="L12" s="12"/>
    </row>
    <row r="13" spans="2:14" ht="20.25" customHeight="1">
      <c r="E13" s="74" t="s">
        <v>100</v>
      </c>
      <c r="F13" s="74"/>
      <c r="G13" s="74"/>
      <c r="H13" s="74"/>
      <c r="I13" s="74"/>
      <c r="J13" s="74"/>
      <c r="K13" s="74"/>
      <c r="L13" s="74"/>
    </row>
    <row r="14" spans="2:14" ht="20.25" customHeight="1">
      <c r="E14" s="12"/>
      <c r="F14" s="12"/>
      <c r="G14" s="72" t="s">
        <v>35</v>
      </c>
      <c r="H14" s="70" t="s">
        <v>11</v>
      </c>
      <c r="I14" s="70"/>
      <c r="J14" s="70"/>
      <c r="K14" s="70"/>
      <c r="L14" s="12"/>
    </row>
    <row r="15" spans="2:14" ht="61.5" customHeight="1">
      <c r="B15" s="53" t="s">
        <v>90</v>
      </c>
      <c r="C15" s="53" t="s">
        <v>95</v>
      </c>
      <c r="D15" s="52"/>
      <c r="E15" s="12"/>
      <c r="F15" s="12"/>
      <c r="G15" s="72"/>
      <c r="H15" s="15" t="s">
        <v>29</v>
      </c>
      <c r="I15" s="15" t="s">
        <v>30</v>
      </c>
      <c r="J15" s="15" t="s">
        <v>33</v>
      </c>
      <c r="K15" s="15" t="s">
        <v>34</v>
      </c>
      <c r="L15" s="12"/>
      <c r="N15" s="3"/>
    </row>
    <row r="16" spans="2:14" ht="20.25" customHeight="1">
      <c r="B16" s="54">
        <v>134.16300000000001</v>
      </c>
      <c r="C16" s="69">
        <f>(G16-B16)/B16</f>
        <v>0.15977579511489737</v>
      </c>
      <c r="D16" s="56"/>
      <c r="E16" s="12"/>
      <c r="F16" s="16" t="s">
        <v>9</v>
      </c>
      <c r="G16" s="59">
        <f>K42/1000</f>
        <v>155.59899999999999</v>
      </c>
      <c r="H16" s="60">
        <f>$G$16/G4*100</f>
        <v>37.313908872901678</v>
      </c>
      <c r="I16" s="60">
        <f t="shared" ref="I16:K16" si="0">$G$16/H4*100</f>
        <v>34.887668161434974</v>
      </c>
      <c r="J16" s="60">
        <f t="shared" si="0"/>
        <v>12.827617477328937</v>
      </c>
      <c r="K16" s="60">
        <f t="shared" si="0"/>
        <v>11.06678520625889</v>
      </c>
      <c r="L16" s="12"/>
      <c r="N16" s="3"/>
    </row>
    <row r="17" spans="2:14" ht="20.25" customHeight="1">
      <c r="B17" s="54">
        <v>72.42</v>
      </c>
      <c r="C17" s="69">
        <f t="shared" ref="C17:C23" si="1">(G17-B17)/B17</f>
        <v>0.21242750621375311</v>
      </c>
      <c r="D17" s="56"/>
      <c r="E17" s="12"/>
      <c r="F17" s="16" t="s">
        <v>10</v>
      </c>
      <c r="G17" s="59">
        <f t="shared" ref="G17:G22" si="2">K43/1000</f>
        <v>87.804000000000002</v>
      </c>
      <c r="H17" s="60">
        <f>$G$17/G5*100</f>
        <v>35.838367346938774</v>
      </c>
      <c r="I17" s="60">
        <f t="shared" ref="I17:K17" si="3">$G$17/H5*100</f>
        <v>31.35857142857143</v>
      </c>
      <c r="J17" s="60">
        <f t="shared" si="3"/>
        <v>12.28027972027972</v>
      </c>
      <c r="K17" s="60">
        <f t="shared" si="3"/>
        <v>10.233566433566434</v>
      </c>
      <c r="L17" s="12"/>
      <c r="N17" s="3"/>
    </row>
    <row r="18" spans="2:14" ht="20.25" customHeight="1">
      <c r="B18" s="54">
        <v>206.583</v>
      </c>
      <c r="C18" s="69">
        <f t="shared" si="1"/>
        <v>0.17823344612092956</v>
      </c>
      <c r="D18" s="56"/>
      <c r="E18" s="12"/>
      <c r="F18" s="17" t="s">
        <v>4</v>
      </c>
      <c r="G18" s="59">
        <f t="shared" si="2"/>
        <v>243.40299999999999</v>
      </c>
      <c r="H18" s="60">
        <f>$G$18/G6*100</f>
        <v>36.767824773413899</v>
      </c>
      <c r="I18" s="60">
        <f t="shared" ref="I18:K18" si="4">$G$18/H6*100</f>
        <v>33.526584022038563</v>
      </c>
      <c r="J18" s="60">
        <f t="shared" si="4"/>
        <v>12.62463692946058</v>
      </c>
      <c r="K18" s="60">
        <f t="shared" si="4"/>
        <v>10.751015901060072</v>
      </c>
      <c r="L18" s="12"/>
      <c r="N18" s="3"/>
    </row>
    <row r="19" spans="2:14" ht="20.25" customHeight="1">
      <c r="B19" s="54">
        <v>133.41300000000001</v>
      </c>
      <c r="C19" s="69">
        <f t="shared" si="1"/>
        <v>0.19680990608111634</v>
      </c>
      <c r="D19" s="56"/>
      <c r="E19" s="12"/>
      <c r="F19" s="16" t="s">
        <v>5</v>
      </c>
      <c r="G19" s="59">
        <f t="shared" si="2"/>
        <v>159.66999999999999</v>
      </c>
      <c r="H19" s="60">
        <f>$G$19/G7*100</f>
        <v>58.918819188191875</v>
      </c>
      <c r="I19" s="60">
        <f t="shared" ref="I19:K19" si="5">$G$19/H7*100</f>
        <v>38.290167865707431</v>
      </c>
      <c r="J19" s="60">
        <f t="shared" si="5"/>
        <v>20.709468223086898</v>
      </c>
      <c r="K19" s="60">
        <f t="shared" si="5"/>
        <v>12.642121931908154</v>
      </c>
      <c r="L19" s="12"/>
      <c r="N19" s="3"/>
    </row>
    <row r="20" spans="2:14" ht="20.25" customHeight="1">
      <c r="B20" s="54">
        <v>299.79700000000003</v>
      </c>
      <c r="C20" s="69">
        <f t="shared" si="1"/>
        <v>0.16382085210992769</v>
      </c>
      <c r="D20" s="56"/>
      <c r="E20" s="12"/>
      <c r="F20" s="16" t="s">
        <v>7</v>
      </c>
      <c r="G20" s="59">
        <f t="shared" si="2"/>
        <v>348.91</v>
      </c>
      <c r="H20" s="60">
        <f>$G$20/G8*100</f>
        <v>62.416815742397148</v>
      </c>
      <c r="I20" s="60">
        <f t="shared" ref="I20:K20" si="6">$G$20/H8*100</f>
        <v>26.492786636294614</v>
      </c>
      <c r="J20" s="60">
        <f t="shared" si="6"/>
        <v>23.030363036303633</v>
      </c>
      <c r="K20" s="60">
        <f t="shared" si="6"/>
        <v>9.21336149986797</v>
      </c>
      <c r="L20" s="12"/>
      <c r="N20" s="3"/>
    </row>
    <row r="21" spans="2:14" ht="20.25" customHeight="1">
      <c r="B21" s="54">
        <v>167.08500000000001</v>
      </c>
      <c r="C21" s="69">
        <f t="shared" si="1"/>
        <v>0.16459287189155222</v>
      </c>
      <c r="D21" s="56"/>
      <c r="E21" s="12"/>
      <c r="F21" s="16" t="s">
        <v>8</v>
      </c>
      <c r="G21" s="59">
        <f t="shared" si="2"/>
        <v>194.58600000000001</v>
      </c>
      <c r="H21" s="60">
        <f>$G$21/G9*100</f>
        <v>68.037062937062942</v>
      </c>
      <c r="I21" s="60">
        <f t="shared" ref="I21:K21" si="7">$G$21/H9*100</f>
        <v>27.36793248945148</v>
      </c>
      <c r="J21" s="60">
        <f t="shared" si="7"/>
        <v>23.055213270142179</v>
      </c>
      <c r="K21" s="60">
        <f t="shared" si="7"/>
        <v>9.468905109489052</v>
      </c>
      <c r="L21" s="12"/>
      <c r="N21" s="3"/>
    </row>
    <row r="22" spans="2:14" ht="20.25" customHeight="1">
      <c r="B22" s="54">
        <v>466.88200000000001</v>
      </c>
      <c r="C22" s="69">
        <f t="shared" si="1"/>
        <v>0.16409713803487813</v>
      </c>
      <c r="D22" s="56"/>
      <c r="E22" s="12"/>
      <c r="F22" s="17" t="s">
        <v>6</v>
      </c>
      <c r="G22" s="59">
        <f t="shared" si="2"/>
        <v>543.49599999999998</v>
      </c>
      <c r="H22" s="60">
        <f>$G$22/G10*100</f>
        <v>64.319053254437861</v>
      </c>
      <c r="I22" s="60">
        <f t="shared" ref="I22:K22" si="8">$G$22/H10*100</f>
        <v>26.799605522682445</v>
      </c>
      <c r="J22" s="60">
        <f t="shared" si="8"/>
        <v>23.03925392115303</v>
      </c>
      <c r="K22" s="60">
        <f t="shared" si="8"/>
        <v>9.3032523108524465</v>
      </c>
      <c r="L22" s="12"/>
      <c r="N22" s="3"/>
    </row>
    <row r="23" spans="2:14" ht="20.25" customHeight="1">
      <c r="B23" s="54">
        <v>806.87800000000004</v>
      </c>
      <c r="C23" s="69">
        <f t="shared" si="1"/>
        <v>0.17312530518864055</v>
      </c>
      <c r="D23" s="56"/>
      <c r="E23" s="12"/>
      <c r="F23" s="4" t="s">
        <v>0</v>
      </c>
      <c r="G23" s="19">
        <f>K49/1000</f>
        <v>946.56899999999996</v>
      </c>
      <c r="H23" s="20">
        <f>$G$23/G11*100</f>
        <v>53.237851518560177</v>
      </c>
      <c r="I23" s="20">
        <f t="shared" ref="I23:K23" si="9">$G$23/H11*100</f>
        <v>29.850804162724693</v>
      </c>
      <c r="J23" s="20">
        <f t="shared" si="9"/>
        <v>18.71429418742586</v>
      </c>
      <c r="K23" s="20">
        <f t="shared" si="9"/>
        <v>10.103202049311559</v>
      </c>
      <c r="L23" s="12"/>
      <c r="N23" s="3"/>
    </row>
    <row r="24" spans="2:14" ht="20.25" customHeight="1">
      <c r="E24" s="12"/>
      <c r="F24" s="73" t="s">
        <v>101</v>
      </c>
      <c r="G24" s="73"/>
      <c r="H24" s="73"/>
      <c r="I24" s="73"/>
      <c r="J24" s="73"/>
      <c r="K24" s="73"/>
      <c r="L24" s="12"/>
      <c r="N24" s="3"/>
    </row>
    <row r="25" spans="2:14" ht="20.25" customHeight="1"/>
    <row r="26" spans="2:14" ht="20.25" customHeight="1"/>
    <row r="27" spans="2:14" ht="20.25" customHeight="1"/>
    <row r="28" spans="2:14" ht="20.25" customHeight="1"/>
    <row r="29" spans="2:14" ht="20.25" customHeight="1"/>
    <row r="30" spans="2:14" ht="20.25" customHeight="1"/>
    <row r="31" spans="2:14" ht="20.25" customHeight="1"/>
    <row r="32" spans="2:14" ht="20.25" customHeight="1"/>
    <row r="33" spans="6:11" ht="20.25" customHeight="1"/>
    <row r="34" spans="6:11" ht="20.25" customHeight="1"/>
    <row r="35" spans="6:11" ht="20.25" customHeight="1"/>
    <row r="36" spans="6:11" ht="20.25" customHeight="1"/>
    <row r="37" spans="6:11" ht="20.25" customHeight="1"/>
    <row r="38" spans="6:11" ht="20.25" customHeight="1"/>
    <row r="39" spans="6:11" ht="20.25" customHeight="1"/>
    <row r="40" spans="6:11" ht="20.25" customHeight="1"/>
    <row r="41" spans="6:11" ht="20.25" customHeight="1"/>
    <row r="42" spans="6:11" ht="20.25" customHeight="1">
      <c r="F42" s="61" t="s">
        <v>69</v>
      </c>
      <c r="G42" s="62">
        <v>22090</v>
      </c>
      <c r="J42" s="16" t="s">
        <v>9</v>
      </c>
      <c r="K42" s="55">
        <f>G60+G53+G49+G50</f>
        <v>155599</v>
      </c>
    </row>
    <row r="43" spans="6:11" ht="20.25" customHeight="1">
      <c r="F43" s="61" t="s">
        <v>70</v>
      </c>
      <c r="G43" s="62">
        <v>11280</v>
      </c>
      <c r="J43" s="16" t="s">
        <v>10</v>
      </c>
      <c r="K43" s="55">
        <f>G58+G61+G47+G46</f>
        <v>87804</v>
      </c>
    </row>
    <row r="44" spans="6:11" ht="20.25" customHeight="1">
      <c r="F44" s="61" t="s">
        <v>71</v>
      </c>
      <c r="G44" s="62">
        <v>66065</v>
      </c>
      <c r="J44" s="17" t="s">
        <v>4</v>
      </c>
      <c r="K44" s="55">
        <f>K42+K43</f>
        <v>243403</v>
      </c>
    </row>
    <row r="45" spans="6:11" ht="20.25" customHeight="1">
      <c r="F45" s="61" t="s">
        <v>72</v>
      </c>
      <c r="G45" s="62">
        <v>160333</v>
      </c>
      <c r="J45" s="16" t="s">
        <v>5</v>
      </c>
      <c r="K45" s="55">
        <f>G48+G57+G59+G51</f>
        <v>159670</v>
      </c>
    </row>
    <row r="46" spans="6:11" ht="20.25" customHeight="1">
      <c r="F46" s="61" t="s">
        <v>73</v>
      </c>
      <c r="G46" s="62">
        <v>39708</v>
      </c>
      <c r="J46" s="16" t="s">
        <v>7</v>
      </c>
      <c r="K46" s="55">
        <f>G42+G43+G44+G54+G45+G52</f>
        <v>348910</v>
      </c>
    </row>
    <row r="47" spans="6:11" ht="20.25" customHeight="1">
      <c r="F47" s="61" t="s">
        <v>74</v>
      </c>
      <c r="G47" s="62">
        <v>11768</v>
      </c>
      <c r="J47" s="16" t="s">
        <v>8</v>
      </c>
      <c r="K47" s="55">
        <f>G56+G55</f>
        <v>194586</v>
      </c>
    </row>
    <row r="48" spans="6:11" ht="20.25" customHeight="1">
      <c r="F48" s="61" t="s">
        <v>75</v>
      </c>
      <c r="G48" s="62">
        <v>87500</v>
      </c>
      <c r="J48" s="17" t="s">
        <v>6</v>
      </c>
      <c r="K48" s="55">
        <f>K46+K47</f>
        <v>543496</v>
      </c>
    </row>
    <row r="49" spans="6:11" ht="20.25" customHeight="1">
      <c r="F49" s="61" t="s">
        <v>76</v>
      </c>
      <c r="G49" s="62">
        <v>18862</v>
      </c>
      <c r="J49" s="4" t="s">
        <v>0</v>
      </c>
      <c r="K49" s="55">
        <f>K44+K45+K48</f>
        <v>946569</v>
      </c>
    </row>
    <row r="50" spans="6:11" ht="20.25" customHeight="1">
      <c r="F50" s="61" t="s">
        <v>77</v>
      </c>
      <c r="G50" s="62">
        <v>82696</v>
      </c>
    </row>
    <row r="51" spans="6:11" ht="20.25" customHeight="1">
      <c r="F51" s="61" t="s">
        <v>78</v>
      </c>
      <c r="G51" s="62">
        <v>18063</v>
      </c>
    </row>
    <row r="52" spans="6:11" ht="20.25" customHeight="1">
      <c r="F52" s="61" t="s">
        <v>79</v>
      </c>
      <c r="G52" s="62">
        <v>5952</v>
      </c>
    </row>
    <row r="53" spans="6:11" ht="20.25" customHeight="1">
      <c r="F53" s="61" t="s">
        <v>80</v>
      </c>
      <c r="G53" s="62">
        <v>52782</v>
      </c>
    </row>
    <row r="54" spans="6:11" ht="20.25" customHeight="1">
      <c r="F54" s="61" t="s">
        <v>81</v>
      </c>
      <c r="G54" s="62">
        <v>83190</v>
      </c>
      <c r="J54" s="63"/>
    </row>
    <row r="55" spans="6:11" ht="20.25" customHeight="1">
      <c r="F55" s="61" t="s">
        <v>82</v>
      </c>
      <c r="G55" s="62">
        <v>43996</v>
      </c>
      <c r="J55" s="68" t="s">
        <v>92</v>
      </c>
    </row>
    <row r="56" spans="6:11" ht="20.25" customHeight="1">
      <c r="F56" s="61" t="s">
        <v>83</v>
      </c>
      <c r="G56" s="62">
        <v>150590</v>
      </c>
      <c r="J56" s="68" t="s">
        <v>98</v>
      </c>
    </row>
    <row r="57" spans="6:11" ht="20.25" customHeight="1">
      <c r="F57" s="61" t="s">
        <v>84</v>
      </c>
      <c r="G57" s="62">
        <v>43075</v>
      </c>
      <c r="J57" s="68" t="s">
        <v>97</v>
      </c>
    </row>
    <row r="58" spans="6:11" ht="20.25" customHeight="1">
      <c r="F58" s="61" t="s">
        <v>85</v>
      </c>
      <c r="G58" s="62">
        <v>3355</v>
      </c>
      <c r="J58" s="68" t="s">
        <v>96</v>
      </c>
    </row>
    <row r="59" spans="6:11" ht="20.25" customHeight="1">
      <c r="F59" s="61" t="s">
        <v>86</v>
      </c>
      <c r="G59" s="62">
        <v>11032</v>
      </c>
      <c r="J59" s="68" t="s">
        <v>93</v>
      </c>
    </row>
    <row r="60" spans="6:11" ht="20.25" customHeight="1">
      <c r="F60" s="61" t="s">
        <v>87</v>
      </c>
      <c r="G60" s="62">
        <v>1259</v>
      </c>
      <c r="J60" s="68" t="s">
        <v>99</v>
      </c>
    </row>
    <row r="61" spans="6:11" ht="20.25" customHeight="1">
      <c r="F61" s="61" t="s">
        <v>88</v>
      </c>
      <c r="G61" s="62">
        <v>32973</v>
      </c>
      <c r="J61" s="68" t="s">
        <v>94</v>
      </c>
    </row>
    <row r="62" spans="6:11" ht="20.25" customHeight="1">
      <c r="F62" s="64" t="s">
        <v>89</v>
      </c>
      <c r="G62" s="65">
        <v>946569</v>
      </c>
      <c r="J62" s="66"/>
    </row>
    <row r="63" spans="6:11" ht="20.25" customHeight="1">
      <c r="J63" s="66"/>
    </row>
    <row r="64" spans="6:11" ht="20.25" customHeight="1"/>
    <row r="65" spans="10:10" ht="20.25" customHeight="1">
      <c r="J65" s="66"/>
    </row>
    <row r="66" spans="10:10" ht="20.25" customHeight="1"/>
    <row r="67" spans="10:10" ht="20.25" customHeight="1">
      <c r="J67" s="66"/>
    </row>
    <row r="68" spans="10:10" ht="20.25" customHeight="1">
      <c r="J68" s="66"/>
    </row>
    <row r="69" spans="10:10" ht="20.25" customHeight="1"/>
    <row r="70" spans="10:10" ht="20.25" customHeight="1">
      <c r="J70" s="67"/>
    </row>
    <row r="71" spans="10:10" ht="20.25" customHeight="1"/>
    <row r="72" spans="10:10" ht="20.25" customHeight="1"/>
    <row r="73" spans="10:10" ht="20.25" customHeight="1"/>
    <row r="74" spans="10:10" ht="20.25" customHeight="1"/>
    <row r="75" spans="10:10" ht="20.25" customHeight="1"/>
    <row r="76" spans="10:10" ht="20.25" customHeight="1"/>
    <row r="77" spans="10:10" ht="20.25" customHeight="1"/>
    <row r="78" spans="10:10" ht="20.25" customHeight="1"/>
    <row r="79" spans="10:10" ht="20.25" customHeight="1"/>
  </sheetData>
  <sheetProtection formatCells="0" formatColumns="0" formatRows="0" insertColumns="0" insertRows="0" insertHyperlinks="0" deleteColumns="0" deleteRows="0" sort="0" autoFilter="0" pivotTables="0"/>
  <mergeCells count="5">
    <mergeCell ref="H14:K14"/>
    <mergeCell ref="K3:K11"/>
    <mergeCell ref="G14:G15"/>
    <mergeCell ref="F24:K24"/>
    <mergeCell ref="E13:L13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7:N30"/>
  <sheetViews>
    <sheetView workbookViewId="0">
      <selection activeCell="J26" sqref="J26"/>
    </sheetView>
  </sheetViews>
  <sheetFormatPr defaultRowHeight="12.75"/>
  <cols>
    <col min="1" max="3" width="9.140625" style="24"/>
    <col min="4" max="4" width="26.42578125" style="24" customWidth="1"/>
    <col min="5" max="14" width="18.140625" style="24" customWidth="1"/>
    <col min="15" max="16384" width="9.140625" style="24"/>
  </cols>
  <sheetData>
    <row r="7" spans="4:14" ht="21" customHeight="1">
      <c r="D7" s="21" t="s">
        <v>36</v>
      </c>
      <c r="E7" s="21" t="s">
        <v>37</v>
      </c>
      <c r="F7" s="22"/>
      <c r="G7" s="23"/>
      <c r="H7" s="22"/>
      <c r="I7" s="22"/>
      <c r="J7" s="23"/>
      <c r="K7" s="22"/>
      <c r="L7" s="22"/>
      <c r="M7" s="23"/>
      <c r="N7" s="22"/>
    </row>
    <row r="8" spans="4:14" ht="21" customHeight="1">
      <c r="D8" s="25"/>
      <c r="E8" s="26" t="s">
        <v>38</v>
      </c>
      <c r="F8" s="27"/>
      <c r="G8" s="75" t="s">
        <v>39</v>
      </c>
      <c r="H8" s="28" t="s">
        <v>40</v>
      </c>
      <c r="I8" s="27"/>
      <c r="J8" s="77" t="s">
        <v>41</v>
      </c>
      <c r="K8" s="28" t="s">
        <v>42</v>
      </c>
      <c r="L8" s="27"/>
      <c r="M8" s="77" t="s">
        <v>43</v>
      </c>
      <c r="N8" s="79" t="s">
        <v>44</v>
      </c>
    </row>
    <row r="9" spans="4:14" ht="21" customHeight="1">
      <c r="D9" s="26" t="s">
        <v>45</v>
      </c>
      <c r="E9" s="26" t="s">
        <v>46</v>
      </c>
      <c r="F9" s="29" t="s">
        <v>47</v>
      </c>
      <c r="G9" s="76"/>
      <c r="H9" s="28" t="s">
        <v>46</v>
      </c>
      <c r="I9" s="29" t="s">
        <v>47</v>
      </c>
      <c r="J9" s="78"/>
      <c r="K9" s="28" t="s">
        <v>46</v>
      </c>
      <c r="L9" s="29" t="s">
        <v>47</v>
      </c>
      <c r="M9" s="78"/>
      <c r="N9" s="79"/>
    </row>
    <row r="10" spans="4:14" ht="21" customHeight="1">
      <c r="D10" s="30" t="s">
        <v>48</v>
      </c>
      <c r="E10" s="31">
        <v>9.6660000000000004</v>
      </c>
      <c r="F10" s="32">
        <v>7.9370000000000003</v>
      </c>
      <c r="G10" s="33">
        <v>17.603000000000002</v>
      </c>
      <c r="H10" s="34">
        <v>259</v>
      </c>
      <c r="I10" s="35">
        <v>211</v>
      </c>
      <c r="J10" s="36">
        <v>470</v>
      </c>
      <c r="K10" s="37">
        <v>2.101</v>
      </c>
      <c r="L10" s="32">
        <v>1.9159999999999999</v>
      </c>
      <c r="M10" s="33">
        <v>4.0170000000000003</v>
      </c>
      <c r="N10" s="37">
        <v>22.09</v>
      </c>
    </row>
    <row r="11" spans="4:14" ht="21" customHeight="1">
      <c r="D11" s="30" t="s">
        <v>49</v>
      </c>
      <c r="E11" s="31">
        <v>4.8419999999999996</v>
      </c>
      <c r="F11" s="32">
        <v>4.3079999999999998</v>
      </c>
      <c r="G11" s="33">
        <v>9.15</v>
      </c>
      <c r="H11" s="34">
        <v>98</v>
      </c>
      <c r="I11" s="35">
        <v>80</v>
      </c>
      <c r="J11" s="36">
        <v>178</v>
      </c>
      <c r="K11" s="34">
        <v>977</v>
      </c>
      <c r="L11" s="35">
        <v>975</v>
      </c>
      <c r="M11" s="33">
        <v>1.952</v>
      </c>
      <c r="N11" s="37">
        <v>11.28</v>
      </c>
    </row>
    <row r="12" spans="4:14" ht="21" customHeight="1">
      <c r="D12" s="30" t="s">
        <v>50</v>
      </c>
      <c r="E12" s="31">
        <v>28.84</v>
      </c>
      <c r="F12" s="32">
        <v>27.611999999999998</v>
      </c>
      <c r="G12" s="33">
        <v>56.451999999999998</v>
      </c>
      <c r="H12" s="34">
        <v>556</v>
      </c>
      <c r="I12" s="35">
        <v>507</v>
      </c>
      <c r="J12" s="33">
        <v>1.0629999999999999</v>
      </c>
      <c r="K12" s="37">
        <v>4.1360000000000001</v>
      </c>
      <c r="L12" s="32">
        <v>4.4139999999999997</v>
      </c>
      <c r="M12" s="33">
        <v>8.5500000000000007</v>
      </c>
      <c r="N12" s="37">
        <v>66.064999999999998</v>
      </c>
    </row>
    <row r="13" spans="4:14" ht="21" customHeight="1">
      <c r="D13" s="30" t="s">
        <v>51</v>
      </c>
      <c r="E13" s="31">
        <v>70.67</v>
      </c>
      <c r="F13" s="32">
        <v>57.378</v>
      </c>
      <c r="G13" s="33">
        <v>128.048</v>
      </c>
      <c r="H13" s="37">
        <v>1.776</v>
      </c>
      <c r="I13" s="32">
        <v>1.2370000000000001</v>
      </c>
      <c r="J13" s="33">
        <v>3.0129999999999999</v>
      </c>
      <c r="K13" s="37">
        <v>14.714</v>
      </c>
      <c r="L13" s="32">
        <v>14.558</v>
      </c>
      <c r="M13" s="33">
        <v>29.271999999999998</v>
      </c>
      <c r="N13" s="37">
        <v>160.333</v>
      </c>
    </row>
    <row r="14" spans="4:14" ht="21" customHeight="1">
      <c r="D14" s="30" t="s">
        <v>52</v>
      </c>
      <c r="E14" s="31">
        <v>15.404999999999999</v>
      </c>
      <c r="F14" s="32">
        <v>11.403</v>
      </c>
      <c r="G14" s="33">
        <v>26.808</v>
      </c>
      <c r="H14" s="34">
        <v>141</v>
      </c>
      <c r="I14" s="35">
        <v>97</v>
      </c>
      <c r="J14" s="36">
        <v>238</v>
      </c>
      <c r="K14" s="37">
        <v>7.0839999999999996</v>
      </c>
      <c r="L14" s="32">
        <v>5.5780000000000003</v>
      </c>
      <c r="M14" s="33">
        <v>12.662000000000001</v>
      </c>
      <c r="N14" s="37">
        <v>39.707999999999998</v>
      </c>
    </row>
    <row r="15" spans="4:14" ht="21" customHeight="1">
      <c r="D15" s="30" t="s">
        <v>53</v>
      </c>
      <c r="E15" s="31">
        <v>4.609</v>
      </c>
      <c r="F15" s="32">
        <v>3.5339999999999998</v>
      </c>
      <c r="G15" s="33">
        <v>8.1430000000000007</v>
      </c>
      <c r="H15" s="34">
        <v>24</v>
      </c>
      <c r="I15" s="35">
        <v>28</v>
      </c>
      <c r="J15" s="36">
        <v>52</v>
      </c>
      <c r="K15" s="37">
        <v>1.9319999999999999</v>
      </c>
      <c r="L15" s="32">
        <v>1.641</v>
      </c>
      <c r="M15" s="33">
        <v>3.573</v>
      </c>
      <c r="N15" s="37">
        <v>11.768000000000001</v>
      </c>
    </row>
    <row r="16" spans="4:14" ht="21" customHeight="1">
      <c r="D16" s="30" t="s">
        <v>54</v>
      </c>
      <c r="E16" s="31">
        <v>37.658999999999999</v>
      </c>
      <c r="F16" s="32">
        <v>28.114000000000001</v>
      </c>
      <c r="G16" s="33">
        <v>65.772999999999996</v>
      </c>
      <c r="H16" s="34">
        <v>595</v>
      </c>
      <c r="I16" s="35">
        <v>443</v>
      </c>
      <c r="J16" s="33">
        <v>1.038</v>
      </c>
      <c r="K16" s="37">
        <v>11.448</v>
      </c>
      <c r="L16" s="32">
        <v>9.2409999999999997</v>
      </c>
      <c r="M16" s="33">
        <v>20.689</v>
      </c>
      <c r="N16" s="37">
        <v>87.5</v>
      </c>
    </row>
    <row r="17" spans="4:14" ht="21" customHeight="1">
      <c r="D17" s="30" t="s">
        <v>55</v>
      </c>
      <c r="E17" s="31">
        <v>6.7210000000000001</v>
      </c>
      <c r="F17" s="32">
        <v>4.9649999999999999</v>
      </c>
      <c r="G17" s="33">
        <v>11.686</v>
      </c>
      <c r="H17" s="34">
        <v>129</v>
      </c>
      <c r="I17" s="35">
        <v>89</v>
      </c>
      <c r="J17" s="36">
        <v>218</v>
      </c>
      <c r="K17" s="37">
        <v>3.891</v>
      </c>
      <c r="L17" s="32">
        <v>3.0670000000000002</v>
      </c>
      <c r="M17" s="33">
        <v>6.9580000000000002</v>
      </c>
      <c r="N17" s="37">
        <v>18.861999999999998</v>
      </c>
    </row>
    <row r="18" spans="4:14" ht="21" customHeight="1">
      <c r="D18" s="30" t="s">
        <v>56</v>
      </c>
      <c r="E18" s="31">
        <v>27.905000000000001</v>
      </c>
      <c r="F18" s="32">
        <v>22.379000000000001</v>
      </c>
      <c r="G18" s="33">
        <v>50.283999999999999</v>
      </c>
      <c r="H18" s="34">
        <v>298</v>
      </c>
      <c r="I18" s="35">
        <v>168</v>
      </c>
      <c r="J18" s="36">
        <v>466</v>
      </c>
      <c r="K18" s="37">
        <v>17.561</v>
      </c>
      <c r="L18" s="32">
        <v>14.385</v>
      </c>
      <c r="M18" s="33">
        <v>31.946000000000002</v>
      </c>
      <c r="N18" s="37">
        <v>82.695999999999998</v>
      </c>
    </row>
    <row r="19" spans="4:14" ht="21" customHeight="1">
      <c r="D19" s="30" t="s">
        <v>57</v>
      </c>
      <c r="E19" s="31">
        <v>8.5730000000000004</v>
      </c>
      <c r="F19" s="32">
        <v>6.1589999999999998</v>
      </c>
      <c r="G19" s="33">
        <v>14.731999999999999</v>
      </c>
      <c r="H19" s="34">
        <v>83</v>
      </c>
      <c r="I19" s="35">
        <v>78</v>
      </c>
      <c r="J19" s="36">
        <v>161</v>
      </c>
      <c r="K19" s="37">
        <v>1.7150000000000001</v>
      </c>
      <c r="L19" s="32">
        <v>1.4550000000000001</v>
      </c>
      <c r="M19" s="33">
        <v>3.17</v>
      </c>
      <c r="N19" s="37">
        <v>18.062999999999999</v>
      </c>
    </row>
    <row r="20" spans="4:14" ht="21" customHeight="1">
      <c r="D20" s="30" t="s">
        <v>58</v>
      </c>
      <c r="E20" s="31">
        <v>2.4609999999999999</v>
      </c>
      <c r="F20" s="32">
        <v>2.4260000000000002</v>
      </c>
      <c r="G20" s="33">
        <v>4.8869999999999996</v>
      </c>
      <c r="H20" s="34">
        <v>52</v>
      </c>
      <c r="I20" s="35">
        <v>36</v>
      </c>
      <c r="J20" s="36">
        <v>88</v>
      </c>
      <c r="K20" s="34">
        <v>461</v>
      </c>
      <c r="L20" s="35">
        <v>516</v>
      </c>
      <c r="M20" s="36">
        <v>977</v>
      </c>
      <c r="N20" s="37">
        <v>5.952</v>
      </c>
    </row>
    <row r="21" spans="4:14" ht="21" customHeight="1">
      <c r="D21" s="30" t="s">
        <v>59</v>
      </c>
      <c r="E21" s="31">
        <v>17.47</v>
      </c>
      <c r="F21" s="32">
        <v>13.603</v>
      </c>
      <c r="G21" s="33">
        <v>31.073</v>
      </c>
      <c r="H21" s="34">
        <v>232</v>
      </c>
      <c r="I21" s="35">
        <v>192</v>
      </c>
      <c r="J21" s="36">
        <v>424</v>
      </c>
      <c r="K21" s="37">
        <v>11.696</v>
      </c>
      <c r="L21" s="32">
        <v>9.5890000000000004</v>
      </c>
      <c r="M21" s="33">
        <v>21.285</v>
      </c>
      <c r="N21" s="37">
        <v>52.781999999999996</v>
      </c>
    </row>
    <row r="22" spans="4:14" ht="21" customHeight="1">
      <c r="D22" s="30" t="s">
        <v>60</v>
      </c>
      <c r="E22" s="31">
        <v>36.048999999999999</v>
      </c>
      <c r="F22" s="32">
        <v>30.196000000000002</v>
      </c>
      <c r="G22" s="33">
        <v>66.245000000000005</v>
      </c>
      <c r="H22" s="37">
        <v>1.383</v>
      </c>
      <c r="I22" s="32">
        <v>1.01</v>
      </c>
      <c r="J22" s="33">
        <v>2.3929999999999998</v>
      </c>
      <c r="K22" s="37">
        <v>7.4349999999999996</v>
      </c>
      <c r="L22" s="32">
        <v>7.117</v>
      </c>
      <c r="M22" s="33">
        <v>14.552</v>
      </c>
      <c r="N22" s="37">
        <v>83.19</v>
      </c>
    </row>
    <row r="23" spans="4:14" ht="21" customHeight="1">
      <c r="D23" s="30" t="s">
        <v>61</v>
      </c>
      <c r="E23" s="31">
        <v>14.382999999999999</v>
      </c>
      <c r="F23" s="32">
        <v>13.88</v>
      </c>
      <c r="G23" s="33">
        <v>28.263000000000002</v>
      </c>
      <c r="H23" s="34">
        <v>174</v>
      </c>
      <c r="I23" s="35">
        <v>172</v>
      </c>
      <c r="J23" s="36">
        <v>346</v>
      </c>
      <c r="K23" s="37">
        <v>7.4870000000000001</v>
      </c>
      <c r="L23" s="32">
        <v>7.9</v>
      </c>
      <c r="M23" s="33">
        <v>15.387</v>
      </c>
      <c r="N23" s="37">
        <v>43.996000000000002</v>
      </c>
    </row>
    <row r="24" spans="4:14" ht="21" customHeight="1">
      <c r="D24" s="30" t="s">
        <v>62</v>
      </c>
      <c r="E24" s="31">
        <v>64.135000000000005</v>
      </c>
      <c r="F24" s="32">
        <v>59.222000000000001</v>
      </c>
      <c r="G24" s="33">
        <v>123.357</v>
      </c>
      <c r="H24" s="37">
        <v>1.9079999999999999</v>
      </c>
      <c r="I24" s="32">
        <v>1.3959999999999999</v>
      </c>
      <c r="J24" s="33">
        <v>3.3039999999999998</v>
      </c>
      <c r="K24" s="37">
        <v>11.504</v>
      </c>
      <c r="L24" s="32">
        <v>12.425000000000001</v>
      </c>
      <c r="M24" s="33">
        <v>23.928999999999998</v>
      </c>
      <c r="N24" s="37">
        <v>150.59</v>
      </c>
    </row>
    <row r="25" spans="4:14" ht="21" customHeight="1">
      <c r="D25" s="30" t="s">
        <v>63</v>
      </c>
      <c r="E25" s="31">
        <v>17.923999999999999</v>
      </c>
      <c r="F25" s="32">
        <v>12.882</v>
      </c>
      <c r="G25" s="33">
        <v>30.806000000000001</v>
      </c>
      <c r="H25" s="34">
        <v>305</v>
      </c>
      <c r="I25" s="35">
        <v>207</v>
      </c>
      <c r="J25" s="36">
        <v>512</v>
      </c>
      <c r="K25" s="37">
        <v>6.6529999999999996</v>
      </c>
      <c r="L25" s="32">
        <v>5.1040000000000001</v>
      </c>
      <c r="M25" s="33">
        <v>11.757</v>
      </c>
      <c r="N25" s="37">
        <v>43.075000000000003</v>
      </c>
    </row>
    <row r="26" spans="4:14" ht="21" customHeight="1">
      <c r="D26" s="30" t="s">
        <v>64</v>
      </c>
      <c r="E26" s="31">
        <v>1.429</v>
      </c>
      <c r="F26" s="32">
        <v>1.2230000000000001</v>
      </c>
      <c r="G26" s="33">
        <v>2.6520000000000001</v>
      </c>
      <c r="H26" s="34">
        <v>21</v>
      </c>
      <c r="I26" s="35">
        <v>17</v>
      </c>
      <c r="J26" s="36">
        <v>38</v>
      </c>
      <c r="K26" s="34">
        <v>319</v>
      </c>
      <c r="L26" s="35">
        <v>346</v>
      </c>
      <c r="M26" s="36">
        <v>665</v>
      </c>
      <c r="N26" s="37">
        <v>3.355</v>
      </c>
    </row>
    <row r="27" spans="4:14" ht="21" customHeight="1">
      <c r="D27" s="30" t="s">
        <v>65</v>
      </c>
      <c r="E27" s="31">
        <v>4.8449999999999998</v>
      </c>
      <c r="F27" s="32">
        <v>3.706</v>
      </c>
      <c r="G27" s="33">
        <v>8.5510000000000002</v>
      </c>
      <c r="H27" s="34">
        <v>73</v>
      </c>
      <c r="I27" s="35">
        <v>41</v>
      </c>
      <c r="J27" s="36">
        <v>114</v>
      </c>
      <c r="K27" s="37">
        <v>1.35</v>
      </c>
      <c r="L27" s="32">
        <v>1.0169999999999999</v>
      </c>
      <c r="M27" s="33">
        <v>2.367</v>
      </c>
      <c r="N27" s="37">
        <v>11.032</v>
      </c>
    </row>
    <row r="28" spans="4:14" ht="21" customHeight="1">
      <c r="D28" s="30" t="s">
        <v>66</v>
      </c>
      <c r="E28" s="38">
        <v>431</v>
      </c>
      <c r="F28" s="35">
        <v>370</v>
      </c>
      <c r="G28" s="36">
        <v>801</v>
      </c>
      <c r="H28" s="34">
        <v>20</v>
      </c>
      <c r="I28" s="35">
        <v>4</v>
      </c>
      <c r="J28" s="36">
        <v>24</v>
      </c>
      <c r="K28" s="34">
        <v>234</v>
      </c>
      <c r="L28" s="35">
        <v>200</v>
      </c>
      <c r="M28" s="36">
        <v>434</v>
      </c>
      <c r="N28" s="37">
        <v>1.2589999999999999</v>
      </c>
    </row>
    <row r="29" spans="4:14" ht="21" customHeight="1">
      <c r="D29" s="39" t="s">
        <v>67</v>
      </c>
      <c r="E29" s="40">
        <v>13.772</v>
      </c>
      <c r="F29" s="41">
        <v>10.435</v>
      </c>
      <c r="G29" s="42">
        <v>24.207000000000001</v>
      </c>
      <c r="H29" s="43">
        <v>174</v>
      </c>
      <c r="I29" s="44">
        <v>89</v>
      </c>
      <c r="J29" s="45">
        <v>263</v>
      </c>
      <c r="K29" s="46">
        <v>4.7830000000000004</v>
      </c>
      <c r="L29" s="41">
        <v>3.72</v>
      </c>
      <c r="M29" s="42">
        <v>8.5030000000000001</v>
      </c>
      <c r="N29" s="46">
        <v>32.972999999999999</v>
      </c>
    </row>
    <row r="30" spans="4:14" ht="21" customHeight="1">
      <c r="D30" s="47" t="s">
        <v>68</v>
      </c>
      <c r="E30" s="48">
        <v>387.78899999999999</v>
      </c>
      <c r="F30" s="49">
        <v>321.73200000000003</v>
      </c>
      <c r="G30" s="50">
        <v>709.52099999999996</v>
      </c>
      <c r="H30" s="51">
        <v>8.3010000000000002</v>
      </c>
      <c r="I30" s="49">
        <v>6.1020000000000003</v>
      </c>
      <c r="J30" s="50">
        <v>14.403</v>
      </c>
      <c r="K30" s="51">
        <v>117.48099999999999</v>
      </c>
      <c r="L30" s="49">
        <v>105.164</v>
      </c>
      <c r="M30" s="50">
        <v>222.64500000000001</v>
      </c>
      <c r="N30" s="51">
        <v>946.56899999999996</v>
      </c>
    </row>
  </sheetData>
  <sheetProtection algorithmName="SHA-512" hashValue="wP4lQGjEA9pMa6c4te2y/kjoqnxeUxLtP9HD3oh5/SIgjH2riCatrgRZO/Zj3vNAc4wBeResYUUDyjJ3hh6Rhw==" saltValue="PJfmYqRL5RxoLdqpSSkZgg==" spinCount="100000" sheet="1" formatCells="0" formatColumns="0" formatRows="0" insertColumns="0" insertRows="0" insertHyperlinks="0" deleteColumns="0" deleteRows="0" sort="0" autoFilter="0" pivotTables="0"/>
  <mergeCells count="4">
    <mergeCell ref="G8:G9"/>
    <mergeCell ref="J8:J9"/>
    <mergeCell ref="M8:M9"/>
    <mergeCell ref="N8:N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F9:W18"/>
  <sheetViews>
    <sheetView workbookViewId="0">
      <selection activeCell="K17" sqref="K17"/>
    </sheetView>
  </sheetViews>
  <sheetFormatPr defaultRowHeight="15" customHeight="1"/>
  <cols>
    <col min="6" max="6" width="42" customWidth="1"/>
  </cols>
  <sheetData>
    <row r="9" spans="6:23" ht="15" customHeight="1">
      <c r="F9" s="5" t="s">
        <v>12</v>
      </c>
    </row>
    <row r="10" spans="6:23" ht="15" customHeight="1">
      <c r="F10" s="82" t="s">
        <v>13</v>
      </c>
      <c r="G10" s="83"/>
      <c r="H10" s="84" t="s">
        <v>14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6"/>
    </row>
    <row r="11" spans="6:23" ht="15" customHeight="1">
      <c r="F11" s="87" t="s">
        <v>15</v>
      </c>
      <c r="G11" s="88"/>
      <c r="H11" s="91" t="s">
        <v>0</v>
      </c>
      <c r="I11" s="92"/>
      <c r="J11" s="84" t="s">
        <v>0</v>
      </c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6"/>
    </row>
    <row r="12" spans="6:23" ht="15" customHeight="1">
      <c r="F12" s="89"/>
      <c r="G12" s="90"/>
      <c r="H12" s="93"/>
      <c r="I12" s="94"/>
      <c r="J12" s="84" t="s">
        <v>16</v>
      </c>
      <c r="K12" s="86"/>
      <c r="L12" s="84" t="s">
        <v>17</v>
      </c>
      <c r="M12" s="86"/>
      <c r="N12" s="84" t="s">
        <v>18</v>
      </c>
      <c r="O12" s="86"/>
      <c r="P12" s="84" t="s">
        <v>19</v>
      </c>
      <c r="Q12" s="86"/>
      <c r="R12" s="84" t="s">
        <v>20</v>
      </c>
      <c r="S12" s="86"/>
      <c r="T12" s="84" t="s">
        <v>21</v>
      </c>
      <c r="U12" s="86"/>
      <c r="V12" s="84" t="s">
        <v>22</v>
      </c>
      <c r="W12" s="86"/>
    </row>
    <row r="13" spans="6:23" ht="15" customHeight="1">
      <c r="F13" s="6" t="s">
        <v>23</v>
      </c>
      <c r="G13" s="7" t="s">
        <v>24</v>
      </c>
      <c r="H13" s="80" t="s">
        <v>24</v>
      </c>
      <c r="I13" s="81"/>
      <c r="J13" s="80" t="s">
        <v>24</v>
      </c>
      <c r="K13" s="81"/>
      <c r="L13" s="80" t="s">
        <v>24</v>
      </c>
      <c r="M13" s="81"/>
      <c r="N13" s="80" t="s">
        <v>24</v>
      </c>
      <c r="O13" s="81"/>
      <c r="P13" s="80" t="s">
        <v>24</v>
      </c>
      <c r="Q13" s="81"/>
      <c r="R13" s="80" t="s">
        <v>24</v>
      </c>
      <c r="S13" s="81"/>
      <c r="T13" s="80" t="s">
        <v>24</v>
      </c>
      <c r="U13" s="81"/>
      <c r="V13" s="80" t="s">
        <v>24</v>
      </c>
      <c r="W13" s="81"/>
    </row>
    <row r="14" spans="6:23" ht="15" customHeight="1">
      <c r="F14" s="8" t="s">
        <v>1</v>
      </c>
      <c r="G14" s="7" t="s">
        <v>24</v>
      </c>
      <c r="H14" s="9" t="s">
        <v>24</v>
      </c>
      <c r="I14" s="10">
        <v>1778</v>
      </c>
      <c r="J14" s="9" t="s">
        <v>24</v>
      </c>
      <c r="K14" s="10">
        <v>661</v>
      </c>
      <c r="L14" s="9" t="s">
        <v>24</v>
      </c>
      <c r="M14" s="10">
        <v>417</v>
      </c>
      <c r="N14" s="9" t="s">
        <v>24</v>
      </c>
      <c r="O14" s="10">
        <v>245</v>
      </c>
      <c r="P14" s="9" t="s">
        <v>24</v>
      </c>
      <c r="Q14" s="10">
        <v>271</v>
      </c>
      <c r="R14" s="9" t="s">
        <v>24</v>
      </c>
      <c r="S14" s="10">
        <v>845</v>
      </c>
      <c r="T14" s="9" t="s">
        <v>24</v>
      </c>
      <c r="U14" s="10">
        <v>559</v>
      </c>
      <c r="V14" s="9" t="s">
        <v>24</v>
      </c>
      <c r="W14" s="10">
        <v>286</v>
      </c>
    </row>
    <row r="15" spans="6:23" ht="15" customHeight="1">
      <c r="F15" s="8" t="s">
        <v>2</v>
      </c>
      <c r="G15" s="7" t="s">
        <v>24</v>
      </c>
      <c r="H15" s="9" t="s">
        <v>24</v>
      </c>
      <c r="I15" s="10">
        <v>3171</v>
      </c>
      <c r="J15" s="9" t="s">
        <v>24</v>
      </c>
      <c r="K15" s="10">
        <v>726</v>
      </c>
      <c r="L15" s="9" t="s">
        <v>24</v>
      </c>
      <c r="M15" s="10">
        <v>446</v>
      </c>
      <c r="N15" s="9" t="s">
        <v>24</v>
      </c>
      <c r="O15" s="10">
        <v>280</v>
      </c>
      <c r="P15" s="9" t="s">
        <v>24</v>
      </c>
      <c r="Q15" s="10">
        <v>417</v>
      </c>
      <c r="R15" s="9" t="s">
        <v>24</v>
      </c>
      <c r="S15" s="10">
        <v>2028</v>
      </c>
      <c r="T15" s="9" t="s">
        <v>24</v>
      </c>
      <c r="U15" s="10">
        <v>1317</v>
      </c>
      <c r="V15" s="9" t="s">
        <v>24</v>
      </c>
      <c r="W15" s="10">
        <v>711</v>
      </c>
    </row>
    <row r="16" spans="6:23" ht="15" customHeight="1">
      <c r="F16" s="8" t="s">
        <v>25</v>
      </c>
      <c r="G16" s="7" t="s">
        <v>24</v>
      </c>
      <c r="H16" s="9" t="s">
        <v>24</v>
      </c>
      <c r="I16" s="10">
        <v>5058</v>
      </c>
      <c r="J16" s="9" t="s">
        <v>24</v>
      </c>
      <c r="K16" s="10">
        <v>1928</v>
      </c>
      <c r="L16" s="9" t="s">
        <v>24</v>
      </c>
      <c r="M16" s="10">
        <v>1213</v>
      </c>
      <c r="N16" s="9" t="s">
        <v>24</v>
      </c>
      <c r="O16" s="10">
        <v>715</v>
      </c>
      <c r="P16" s="9" t="s">
        <v>24</v>
      </c>
      <c r="Q16" s="10">
        <v>771</v>
      </c>
      <c r="R16" s="9" t="s">
        <v>24</v>
      </c>
      <c r="S16" s="10">
        <v>2359</v>
      </c>
      <c r="T16" s="9" t="s">
        <v>24</v>
      </c>
      <c r="U16" s="10">
        <v>1515</v>
      </c>
      <c r="V16" s="9" t="s">
        <v>24</v>
      </c>
      <c r="W16" s="10">
        <v>844</v>
      </c>
    </row>
    <row r="17" spans="6:23" ht="15" customHeight="1">
      <c r="F17" s="8" t="s">
        <v>3</v>
      </c>
      <c r="G17" s="7" t="s">
        <v>24</v>
      </c>
      <c r="H17" s="9" t="s">
        <v>24</v>
      </c>
      <c r="I17" s="10">
        <v>9368</v>
      </c>
      <c r="J17" s="9" t="s">
        <v>24</v>
      </c>
      <c r="K17" s="10">
        <v>2263</v>
      </c>
      <c r="L17" s="9" t="s">
        <v>24</v>
      </c>
      <c r="M17" s="10">
        <v>1406</v>
      </c>
      <c r="N17" s="9" t="s">
        <v>24</v>
      </c>
      <c r="O17" s="10">
        <v>858</v>
      </c>
      <c r="P17" s="9" t="s">
        <v>24</v>
      </c>
      <c r="Q17" s="10">
        <v>1263</v>
      </c>
      <c r="R17" s="9" t="s">
        <v>24</v>
      </c>
      <c r="S17" s="10">
        <v>5842</v>
      </c>
      <c r="T17" s="9" t="s">
        <v>24</v>
      </c>
      <c r="U17" s="10">
        <v>3787</v>
      </c>
      <c r="V17" s="9" t="s">
        <v>24</v>
      </c>
      <c r="W17" s="10">
        <v>2055</v>
      </c>
    </row>
    <row r="18" spans="6:23" ht="15" customHeight="1">
      <c r="F18" s="11" t="s">
        <v>26</v>
      </c>
    </row>
  </sheetData>
  <sheetProtection algorithmName="SHA-512" hashValue="28HqLhtIkEk6gR7JfFMng/8AVCCW8s+e5J+esgWamoYUmcQbtPzNZbVb7KLw5IPiV0sFENIXz343v8KiBm94+A==" saltValue="xv4LqvmLEe7iQ4c4Qjsw6w==" spinCount="100000" sheet="1" formatCells="0" formatColumns="0" formatRows="0" insertColumns="0" insertRows="0" insertHyperlinks="0" deleteColumns="0" deleteRows="0" sort="0" autoFilter="0" pivotTables="0"/>
  <mergeCells count="20">
    <mergeCell ref="F10:G10"/>
    <mergeCell ref="H10:W10"/>
    <mergeCell ref="F11:G12"/>
    <mergeCell ref="H11:I12"/>
    <mergeCell ref="J11:W11"/>
    <mergeCell ref="J12:K12"/>
    <mergeCell ref="L12:M12"/>
    <mergeCell ref="N12:O12"/>
    <mergeCell ref="P12:Q12"/>
    <mergeCell ref="R12:S12"/>
    <mergeCell ref="T12:U12"/>
    <mergeCell ref="V12:W12"/>
    <mergeCell ref="R13:S13"/>
    <mergeCell ref="T13:U13"/>
    <mergeCell ref="V13:W13"/>
    <mergeCell ref="H13:I13"/>
    <mergeCell ref="J13:K13"/>
    <mergeCell ref="L13:M13"/>
    <mergeCell ref="N13:O13"/>
    <mergeCell ref="P13:Q13"/>
  </mergeCells>
  <hyperlinks>
    <hyperlink ref="F9" r:id="rId1" display="http://dati.istat.it/OECDStat_Metadata/ShowMetadata.ashx?Dataset=DCCV_POVERTA&amp;ShowOnWeb=true&amp;Lang=it"/>
    <hyperlink ref="F18" r:id="rId2" display="http://dativ7b.istat.it//index.aspx?DatasetCode=DCCV_POVERTA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Povertà R-A, Macro Regione</vt:lpstr>
      <vt:lpstr>DATASET_INPS</vt:lpstr>
      <vt:lpstr>DATASET_ISTAT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Cdd</cp:lastModifiedBy>
  <dcterms:created xsi:type="dcterms:W3CDTF">2019-04-08T16:30:48Z</dcterms:created>
  <dcterms:modified xsi:type="dcterms:W3CDTF">2019-05-02T10:07:07Z</dcterms:modified>
</cp:coreProperties>
</file>